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15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kab">'[1]Kab'!$B$2:$B$39</definedName>
  </definedNames>
  <calcPr fullCalcOnLoad="1"/>
</workbook>
</file>

<file path=xl/sharedStrings.xml><?xml version="1.0" encoding="utf-8"?>
<sst xmlns="http://schemas.openxmlformats.org/spreadsheetml/2006/main" count="817" uniqueCount="329">
  <si>
    <t>LAPORAN INDIVIDU TAMAN KANAK-KANAK/PAUD</t>
  </si>
  <si>
    <t>TAHUN PELAJARAN</t>
  </si>
  <si>
    <t>:</t>
  </si>
  <si>
    <t>LI-TK/RA/BA</t>
  </si>
  <si>
    <t>KEADAAN 31 JULI</t>
  </si>
  <si>
    <t>PILIH KABUPATEN</t>
  </si>
  <si>
    <t>PILIH KECAMATAN</t>
  </si>
  <si>
    <t>A.</t>
  </si>
  <si>
    <t>IDENTITAS TAMAN KANAK-KANAK- / PAUD</t>
  </si>
  <si>
    <t>Nomor Pokok Sekolah Nasional</t>
  </si>
  <si>
    <t>NPSN</t>
  </si>
  <si>
    <t>1.</t>
  </si>
  <si>
    <t>Nama Sekolah</t>
  </si>
  <si>
    <t>JENIS</t>
  </si>
  <si>
    <t>TK</t>
  </si>
  <si>
    <t>2.</t>
  </si>
  <si>
    <t>RA</t>
  </si>
  <si>
    <t>Alamat</t>
  </si>
  <si>
    <t>3.</t>
  </si>
  <si>
    <t>PAUD</t>
  </si>
  <si>
    <t>a.</t>
  </si>
  <si>
    <t>Jalan</t>
  </si>
  <si>
    <t>b.</t>
  </si>
  <si>
    <t>Desa / Kelurahan</t>
  </si>
  <si>
    <t>1. Desa</t>
  </si>
  <si>
    <t>2. Kelurahan</t>
  </si>
  <si>
    <t>c.</t>
  </si>
  <si>
    <t>Kecamatan</t>
  </si>
  <si>
    <t>d.</t>
  </si>
  <si>
    <t>Kabupaten/Kota</t>
  </si>
  <si>
    <t>1. Kabupaten</t>
  </si>
  <si>
    <t>2. Kota</t>
  </si>
  <si>
    <t>e.</t>
  </si>
  <si>
    <t>Provinsi</t>
  </si>
  <si>
    <t>f.</t>
  </si>
  <si>
    <t>Kode Pos</t>
  </si>
  <si>
    <t>g.</t>
  </si>
  <si>
    <t>Kode Area / No. Telp. / Fax</t>
  </si>
  <si>
    <t xml:space="preserve">E-mail : </t>
  </si>
  <si>
    <t>Website :</t>
  </si>
  <si>
    <t>.</t>
  </si>
  <si>
    <t xml:space="preserve">Status Sekolah </t>
  </si>
  <si>
    <t xml:space="preserve">1. Negeri </t>
  </si>
  <si>
    <t>2. Swasta</t>
  </si>
  <si>
    <t>4.</t>
  </si>
  <si>
    <t>Status Akreditasi Sekolah</t>
  </si>
  <si>
    <t>1. A</t>
  </si>
  <si>
    <t>2. B</t>
  </si>
  <si>
    <t>3. C</t>
  </si>
  <si>
    <t>4. TT</t>
  </si>
  <si>
    <t>5.</t>
  </si>
  <si>
    <t>Gugus Sekolah</t>
  </si>
  <si>
    <t>1. Inti</t>
  </si>
  <si>
    <t>2. Imbas</t>
  </si>
  <si>
    <t>3. Belum ikut</t>
  </si>
  <si>
    <t>6.</t>
  </si>
  <si>
    <t>Tahun Pendirian Sekolah</t>
  </si>
  <si>
    <t>7.</t>
  </si>
  <si>
    <t>Kategori Sekolah</t>
  </si>
  <si>
    <t>1. TK Pembina Prov</t>
  </si>
  <si>
    <t>2. TK Pembina Kab./Kota</t>
  </si>
  <si>
    <t>3. TK Pembina Kecamatan</t>
  </si>
  <si>
    <t>4. TK/RA/BA Biasa</t>
  </si>
  <si>
    <t>5. TK-SD Satu Atap</t>
  </si>
  <si>
    <t>8.</t>
  </si>
  <si>
    <t>Manajemen</t>
  </si>
  <si>
    <t>1. Sendiri</t>
  </si>
  <si>
    <t>2. SD</t>
  </si>
  <si>
    <t>9.</t>
  </si>
  <si>
    <t>Kurikulum Yang Digunakan</t>
  </si>
  <si>
    <t>1. KTSP</t>
  </si>
  <si>
    <t>2. Kurikulum 2013</t>
  </si>
  <si>
    <t>B.</t>
  </si>
  <si>
    <t>SISWA DAN ROMBONGAN BELAJAR</t>
  </si>
  <si>
    <t>Siswa Baru menurut Umur, Jenis Kelamin, dan Kelompok Belajar serta Rombongan Belajar</t>
  </si>
  <si>
    <t>Kelompok Belajar</t>
  </si>
  <si>
    <t>Siswa Baru</t>
  </si>
  <si>
    <t>Rombongan Belajar</t>
  </si>
  <si>
    <t>&lt;= 3 Tahun</t>
  </si>
  <si>
    <t>4 Tahun</t>
  </si>
  <si>
    <t>5 Tahun</t>
  </si>
  <si>
    <t>6 Tahun</t>
  </si>
  <si>
    <t>&gt;= 7 Tahun</t>
  </si>
  <si>
    <t>Jumlah</t>
  </si>
  <si>
    <t>L</t>
  </si>
  <si>
    <t>P</t>
  </si>
  <si>
    <t>Jum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</si>
  <si>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</si>
  <si>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</si>
  <si>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</si>
  <si>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</si>
  <si>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</si>
  <si>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</si>
  <si>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</si>
  <si>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</si>
  <si>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</si>
  <si>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</si>
  <si>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</si>
  <si>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</si>
  <si>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</si>
  <si>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</si>
  <si>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Kelompok A</t>
  </si>
  <si>
    <t>&lt;4</t>
  </si>
  <si>
    <t>&gt;6</t>
  </si>
  <si>
    <t>Kelompok B</t>
  </si>
  <si>
    <t>Siswa Menurut Umur, Tamatan Menurut Jenis Kelamin tiap Kelompok Belajar</t>
  </si>
  <si>
    <t>Umur</t>
  </si>
  <si>
    <t>Siswa</t>
  </si>
  <si>
    <t>Tamatan</t>
  </si>
  <si>
    <t xml:space="preserve"> Jml Siswa Miskin</t>
  </si>
  <si>
    <t>Menerima BSM/PIP</t>
  </si>
  <si>
    <t>L + P</t>
  </si>
  <si>
    <t>Kel A</t>
  </si>
  <si>
    <t>Kel B</t>
  </si>
  <si>
    <t>Tidak menerima BSM/PIP</t>
  </si>
  <si>
    <t>Jumlah Total</t>
  </si>
  <si>
    <t>Jumlah Siswa Berasal Dari Luar Kabupaten/Kota</t>
  </si>
  <si>
    <t>C.</t>
  </si>
  <si>
    <t>KETENAGAAN</t>
  </si>
  <si>
    <t>Kepala Sekolah, Guru, Tenaga Administrasi, Petugas Perpustakaan dan Penjaga Sekolah menurut Status Kepegawaian dan Jenis Kelamin</t>
  </si>
  <si>
    <t>Jabatan</t>
  </si>
  <si>
    <t>Status Kepegawaian</t>
  </si>
  <si>
    <t>Tetap</t>
  </si>
  <si>
    <t>Tidak Tetap</t>
  </si>
  <si>
    <t>Gol I</t>
  </si>
  <si>
    <t>Gol II</t>
  </si>
  <si>
    <t>Gol III</t>
  </si>
  <si>
    <t>Gol IV</t>
  </si>
  <si>
    <t>Yayasan</t>
  </si>
  <si>
    <t>Honor Sek.</t>
  </si>
  <si>
    <t>Bantu</t>
  </si>
  <si>
    <t xml:space="preserve">Bantu </t>
  </si>
  <si>
    <t>Pusat</t>
  </si>
  <si>
    <t>Daerah</t>
  </si>
  <si>
    <t>(15)</t>
  </si>
  <si>
    <t>(16)</t>
  </si>
  <si>
    <t>(17)</t>
  </si>
  <si>
    <t>(18)</t>
  </si>
  <si>
    <t>(19)</t>
  </si>
  <si>
    <t>KS</t>
  </si>
  <si>
    <t>GT</t>
  </si>
  <si>
    <t>GH</t>
  </si>
  <si>
    <t>GBP</t>
  </si>
  <si>
    <t>GBD</t>
  </si>
  <si>
    <t>Kepala Sekolah</t>
  </si>
  <si>
    <t>Guru</t>
  </si>
  <si>
    <t>Jumlah Guru + KS</t>
  </si>
  <si>
    <t>Tenaga Administrasi</t>
  </si>
  <si>
    <t>Kepala Sekolah, Guru, Tenaga Administrasi, Petugas Perpustakaan menurut Tingkat Pendidikan dan Jenis Kelamin</t>
  </si>
  <si>
    <t>Ijazah Tertinggi</t>
  </si>
  <si>
    <t>&lt; SLTA</t>
  </si>
  <si>
    <t>SLTA</t>
  </si>
  <si>
    <t>PGSLTP/</t>
  </si>
  <si>
    <t>PGSLTA/</t>
  </si>
  <si>
    <t>Sarmud/D3</t>
  </si>
  <si>
    <t>S1</t>
  </si>
  <si>
    <t>S2</t>
  </si>
  <si>
    <t>JUMLAH</t>
  </si>
  <si>
    <t>Keg.</t>
  </si>
  <si>
    <t>Bkn. Keg</t>
  </si>
  <si>
    <t>D1</t>
  </si>
  <si>
    <t>D2</t>
  </si>
  <si>
    <t>(20)</t>
  </si>
  <si>
    <t>(21)</t>
  </si>
  <si>
    <t>(22)</t>
  </si>
  <si>
    <t>(23)</t>
  </si>
  <si>
    <t>Bantu Pusat</t>
  </si>
  <si>
    <t>Bantu Daerah</t>
  </si>
  <si>
    <t>Jumlah Guru</t>
  </si>
  <si>
    <t>Sub Jum</t>
  </si>
  <si>
    <t>TA</t>
  </si>
  <si>
    <t>Hal 1</t>
  </si>
  <si>
    <t>Sub Jum + KS</t>
  </si>
  <si>
    <t>Kepala Sekolah, Guru dan Tenaga Administrasi Menurut Kelompok Umur dan Masa Kerja</t>
  </si>
  <si>
    <t>Umur (Tahun)</t>
  </si>
  <si>
    <t>Masa Kerja</t>
  </si>
  <si>
    <t>&lt; 20</t>
  </si>
  <si>
    <t>20-29</t>
  </si>
  <si>
    <t>30-39</t>
  </si>
  <si>
    <t>40-49</t>
  </si>
  <si>
    <t>50-59</t>
  </si>
  <si>
    <t>&gt;59</t>
  </si>
  <si>
    <t>Junlah</t>
  </si>
  <si>
    <t>&lt; 5</t>
  </si>
  <si>
    <t>5 - 9</t>
  </si>
  <si>
    <t>10-14</t>
  </si>
  <si>
    <t>15-19</t>
  </si>
  <si>
    <t>20-24</t>
  </si>
  <si>
    <t>&gt;24</t>
  </si>
  <si>
    <t>Jml</t>
  </si>
  <si>
    <t>U</t>
  </si>
  <si>
    <t>MK</t>
  </si>
  <si>
    <t>page 1</t>
  </si>
  <si>
    <t>D.</t>
  </si>
  <si>
    <t>KEUANGAN SEKOLAH</t>
  </si>
  <si>
    <t>Penerimaan dan Pengeluaran sekolah selama Tahun Pelajaran sebelumnya (dalam rupiah)</t>
  </si>
  <si>
    <r>
      <t xml:space="preserve">Rincian Penerimaan Sekolah  </t>
    </r>
    <r>
      <rPr>
        <b/>
        <i/>
        <sz val="9"/>
        <rFont val="Arial Narrow"/>
        <family val="2"/>
      </rPr>
      <t>( dalam rupiah )</t>
    </r>
  </si>
  <si>
    <r>
      <t xml:space="preserve">Rincian Pengeluaran </t>
    </r>
    <r>
      <rPr>
        <b/>
        <i/>
        <sz val="9"/>
        <rFont val="Arial Narrow"/>
        <family val="2"/>
      </rPr>
      <t>( dalam rupiah )</t>
    </r>
  </si>
  <si>
    <t>No.</t>
  </si>
  <si>
    <t>Sumber Dana</t>
  </si>
  <si>
    <t>Jumlah ( Rupiah )</t>
  </si>
  <si>
    <t>Jenis Pengeluaran</t>
  </si>
  <si>
    <t>Saldo Awal Tahun</t>
  </si>
  <si>
    <t>Gaji dan Kesra Guru dan Pegawai</t>
  </si>
  <si>
    <t>Pemerintah :</t>
  </si>
  <si>
    <t>Alat tulis Sekolah (ATS) meliputi : Pulpen, Penggaris, Buku Tulis, Buku Induk, dll.</t>
  </si>
  <si>
    <t>APBN (Pusat)</t>
  </si>
  <si>
    <t>APBD Provinsi (Bantuan Pemda Provinsi)</t>
  </si>
  <si>
    <t xml:space="preserve">Bahan Habis Pakai meliputi : kapur tulis, spidol white board, pembersih lantai, dll
</t>
  </si>
  <si>
    <t xml:space="preserve">c. </t>
  </si>
  <si>
    <t>APBD Kab/Kot (Gaji, Bantuan Pemda, dll)</t>
  </si>
  <si>
    <t>Lainnya</t>
  </si>
  <si>
    <t xml:space="preserve">Alat Habis Pakai meliputi : Alat olahraga, kesenian, kebersihan,dll.
</t>
  </si>
  <si>
    <t>Masyarakat / Orang tua :</t>
  </si>
  <si>
    <t>Uang Pangkal/Uang Gedung Siswa Baru</t>
  </si>
  <si>
    <t>Lain-Lain :</t>
  </si>
  <si>
    <t>Iuran Bulanan Siswa/Komite Sekolah</t>
  </si>
  <si>
    <t>a. Daya dan Jasa (Listrik, telp, air, dll.)</t>
  </si>
  <si>
    <t>Donasi :</t>
  </si>
  <si>
    <t>b. Pemeliharaan Sarana dan Prasarana</t>
  </si>
  <si>
    <t>c. Pembinaan Siswa (Keg. Ektrakurikuler)</t>
  </si>
  <si>
    <t>d. Rapat</t>
  </si>
  <si>
    <t>Lain - lain</t>
  </si>
  <si>
    <t>e.  Proses Penerimaan Siswa Baru</t>
  </si>
  <si>
    <t>f. Lainnya</t>
  </si>
  <si>
    <t>Saldo Akhir Tahun</t>
  </si>
  <si>
    <t>Jumlah Penerimaan</t>
  </si>
  <si>
    <t>Jumlah Pengeluaran</t>
  </si>
  <si>
    <t>E.</t>
  </si>
  <si>
    <t>SARANA DAN PRASARANA PENDIDIKAN</t>
  </si>
  <si>
    <t>Ruang Menurut Jenis, Status Kepemilikan, Kondisi dan Luas</t>
  </si>
  <si>
    <t>NO.</t>
  </si>
  <si>
    <t>JENIS RUANG</t>
  </si>
  <si>
    <t>Milik</t>
  </si>
  <si>
    <t>Bukan Milik</t>
  </si>
  <si>
    <t>Baik</t>
  </si>
  <si>
    <t>Rusak Ringan</t>
  </si>
  <si>
    <t>Rusak Berat</t>
  </si>
  <si>
    <t>Sub Jumlah</t>
  </si>
  <si>
    <t>Jml.</t>
  </si>
  <si>
    <r>
      <t>Luas (m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</si>
  <si>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Luas (m2)</t>
  </si>
  <si>
    <t>Ruang Kelas</t>
  </si>
  <si>
    <t>Ruang Kantor/ Kep. Sekolah</t>
  </si>
  <si>
    <t>Ruang Kerja Guru</t>
  </si>
  <si>
    <t>Ruang Tata Usaha</t>
  </si>
  <si>
    <t>Ruang Kesehatan (UKS)</t>
  </si>
  <si>
    <t>Dapur</t>
  </si>
  <si>
    <t>Gudang</t>
  </si>
  <si>
    <t>Kamar Mandi/WC Guru</t>
  </si>
  <si>
    <t>Kamar Mandi/WC Anak</t>
  </si>
  <si>
    <t>Kamar Penjaga/Pesuruh</t>
  </si>
  <si>
    <t>11.</t>
  </si>
  <si>
    <t>Ruang Terbuka/ Ruang Bermain</t>
  </si>
  <si>
    <t>12.</t>
  </si>
  <si>
    <t>Ruang Tunggu Terbuka</t>
  </si>
  <si>
    <t>13.</t>
  </si>
  <si>
    <t>Ruang Perpustakaan</t>
  </si>
  <si>
    <t>Luas Tanah Menurut Status Kepemilikan</t>
  </si>
  <si>
    <t>Status Kepemilikan</t>
  </si>
  <si>
    <t>Luas Tanah</t>
  </si>
  <si>
    <t>m2</t>
  </si>
  <si>
    <t>Sewa</t>
  </si>
  <si>
    <t>Pinjam</t>
  </si>
  <si>
    <t>Jumlah Buku Kurikulum dan Buku Pedoman Pelaksanaan menurut Kondisi</t>
  </si>
  <si>
    <t>Kondisi</t>
  </si>
  <si>
    <t>Buku Kurikulum</t>
  </si>
  <si>
    <t>Buku Pedoman Pelaksanaan</t>
  </si>
  <si>
    <t>eks.</t>
  </si>
  <si>
    <t>Rusak</t>
  </si>
  <si>
    <t>Jumlah dan Jenis Mebel menurut Kondisi (meja, kursi, lemari, papan tulis)</t>
  </si>
  <si>
    <t>6.  Jumlah Penerima Tunjangan Profesi</t>
  </si>
  <si>
    <t>Meja</t>
  </si>
  <si>
    <t>Kursi</t>
  </si>
  <si>
    <t>Lemari</t>
  </si>
  <si>
    <t>Papan Tulis</t>
  </si>
  <si>
    <t>Kepala Sekolah BerSertifikasi</t>
  </si>
  <si>
    <t>Alat Peraga dan Alat Bermain</t>
  </si>
  <si>
    <t>Ketersediaan dan Kelengkapan Alat Peraga dan Alat Bermain</t>
  </si>
  <si>
    <t>Guru BerSertifikasi</t>
  </si>
  <si>
    <t>Dalam Ruangan</t>
  </si>
  <si>
    <t>Luar Ruangan</t>
  </si>
  <si>
    <t>SESUAI IJAZAH</t>
  </si>
  <si>
    <t>TIDAK SESUAI IJAZAH</t>
  </si>
  <si>
    <r>
      <t>Ada dan Lengkap</t>
    </r>
    <r>
      <rPr>
        <vertAlign val="superscript"/>
        <sz val="8"/>
        <rFont val="Arial Narrow"/>
        <family val="2"/>
      </rPr>
      <t>1</t>
    </r>
  </si>
  <si>
    <r>
      <t>Ada Tidak Lengkap</t>
    </r>
    <r>
      <rPr>
        <vertAlign val="superscript"/>
        <sz val="8"/>
        <rFont val="Arial Narrow"/>
        <family val="2"/>
      </rPr>
      <t>2</t>
    </r>
  </si>
  <si>
    <t>Tidak Ada</t>
  </si>
  <si>
    <r>
      <t>Ada dan Lengkap</t>
    </r>
    <r>
      <rPr>
        <vertAlign val="superscript"/>
        <sz val="8"/>
        <rFont val="Arial Narrow"/>
        <family val="2"/>
      </rPr>
      <t>3</t>
    </r>
  </si>
  <si>
    <r>
      <t>Ada Tidak Lengkap</t>
    </r>
    <r>
      <rPr>
        <vertAlign val="superscript"/>
        <sz val="8"/>
        <rFont val="Arial Narrow"/>
        <family val="2"/>
      </rPr>
      <t>4</t>
    </r>
  </si>
  <si>
    <t>Keterangan</t>
  </si>
  <si>
    <r>
      <t>1)</t>
    </r>
    <r>
      <rPr>
        <i/>
        <sz val="8"/>
        <rFont val="Arial Narrow"/>
        <family val="2"/>
      </rPr>
      <t xml:space="preserve"> memiliki 5 sudut serta perangkatnya atau 10 area dengan perangkatnya</t>
    </r>
  </si>
  <si>
    <r>
      <t>2)</t>
    </r>
    <r>
      <rPr>
        <i/>
        <sz val="8"/>
        <rFont val="Arial Narrow"/>
        <family val="2"/>
      </rPr>
      <t xml:space="preserve"> salah satu atau lebih dari alat tersebut tidak dimiliki</t>
    </r>
  </si>
  <si>
    <r>
      <t>3)</t>
    </r>
    <r>
      <rPr>
        <i/>
        <sz val="8"/>
        <rFont val="Arial Narrow"/>
        <family val="2"/>
      </rPr>
      <t xml:space="preserve"> memiliki papan perosotan, papan jungkitan, papan titian, ayunan, bola besar, jala panjatan, bak pasir, dan bak air   </t>
    </r>
  </si>
  <si>
    <r>
      <t>4)</t>
    </r>
    <r>
      <rPr>
        <i/>
        <sz val="8"/>
        <rFont val="Arial Narrow"/>
        <family val="2"/>
      </rPr>
      <t xml:space="preserve"> salah satu atau lebih dari alat tersebut tidak dimiliki</t>
    </r>
  </si>
  <si>
    <t xml:space="preserve"> </t>
  </si>
  <si>
    <r>
      <t xml:space="preserve">KHUSUS UNTUK </t>
    </r>
    <r>
      <rPr>
        <b/>
        <sz val="8"/>
        <rFont val="Arial Narrow"/>
        <family val="2"/>
      </rPr>
      <t xml:space="preserve">SEKOLAH INKLUSIF </t>
    </r>
    <r>
      <rPr>
        <sz val="8"/>
        <rFont val="Arial Narrow"/>
        <family val="2"/>
      </rPr>
      <t xml:space="preserve">YANG MEMBERIKAN PENDIDIKAN KHUSUS (PK) DAN PENDIDIKAN LAYANAN KHUSUS (PLK)
</t>
    </r>
    <r>
      <rPr>
        <b/>
        <sz val="8"/>
        <rFont val="Arial Narrow"/>
        <family val="2"/>
      </rPr>
      <t xml:space="preserve">(Sekolah Inklusif </t>
    </r>
    <r>
      <rPr>
        <sz val="8"/>
        <rFont val="Arial Narrow"/>
        <family val="2"/>
      </rPr>
      <t xml:space="preserve">adalah sekolah biasa yang mengakomodasi semua peserta didik baik anak normal maupun anak berkebutuhan khusus)
</t>
    </r>
  </si>
  <si>
    <t>Apakah di sekolah ini terdapat anak berkebutuhan khusus (ABK) ?</t>
  </si>
  <si>
    <t>1. Ya</t>
  </si>
  <si>
    <t>2. Tidak</t>
  </si>
  <si>
    <t>Jika ya, tulis jumlah siswanya pada kolom (2) sampai (13)</t>
  </si>
  <si>
    <t xml:space="preserve">Jenis
Kebutuhan Khusus
</t>
  </si>
  <si>
    <t>Jumlah Siswa Berkebutuhan Khusus menurut Kelas ( Rombongan Belajar ) dan Jenis Kelamin</t>
  </si>
  <si>
    <t>A</t>
  </si>
  <si>
    <t>B</t>
  </si>
  <si>
    <t>Tuna Netra (A)</t>
  </si>
  <si>
    <t>Tuna Rungu (B)</t>
  </si>
  <si>
    <t>Tuna Grahita Sedang (C)</t>
  </si>
  <si>
    <t>Tuna Grahita Ringan (C1)</t>
  </si>
  <si>
    <t>Tuna Daksa Sedang (D)</t>
  </si>
  <si>
    <t>Tuna Daksa Ringan (D1)</t>
  </si>
  <si>
    <t>Tuna Laras (E)</t>
  </si>
  <si>
    <t>Tuna Wicara (F)</t>
  </si>
  <si>
    <t>Tuna Ganda (G)</t>
  </si>
  <si>
    <t>Hiperaktif (H)</t>
  </si>
  <si>
    <t>Cerdas Istimewa (I)</t>
  </si>
  <si>
    <t>Bakat Istimewa (J)</t>
  </si>
  <si>
    <t>Kesulitan Belajar (K)</t>
  </si>
  <si>
    <t>Narkoba (N)</t>
  </si>
  <si>
    <t>Indigo (O)</t>
  </si>
  <si>
    <t>Down Syndrom (P)</t>
  </si>
  <si>
    <t>Autis (Q)</t>
  </si>
  <si>
    <t>Terpencil /Terbelakang</t>
  </si>
  <si>
    <t>Bencana Alam/Sosial</t>
  </si>
  <si>
    <t>Tidak Mampu Ekonomi</t>
  </si>
  <si>
    <t>sum</t>
  </si>
  <si>
    <t>sum page 1</t>
  </si>
  <si>
    <t xml:space="preserve">NIP. </t>
  </si>
  <si>
    <t>Kota Pasuruan</t>
  </si>
  <si>
    <t>2019/2020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</si>
</sst>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11"/>
      <color indexed="12"/>
      <name val="Calibri"/>
      <family val="2"/>
    </font>
    <font>
      <i/>
      <sz val="6"/>
      <name val="Arial Narrow"/>
      <family val="2"/>
    </font>
    <font>
      <sz val="9"/>
      <color indexed="8"/>
      <name val="Arial Narrow"/>
      <family val="2"/>
    </font>
    <font>
      <sz val="6"/>
      <name val="Arial Narrow"/>
      <family val="2"/>
    </font>
    <font>
      <b/>
      <i/>
      <sz val="9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10"/>
      <color indexed="9"/>
      <name val="Arial Narrow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7.5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sz val="11"/>
      <color indexed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 quotePrefix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 quotePrefix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 quotePrefix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 quotePrefix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41" fontId="11" fillId="33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41" fontId="11" fillId="34" borderId="0" xfId="0" applyNumberFormat="1" applyFont="1" applyFill="1" applyAlignment="1" applyProtection="1">
      <alignment vertical="center"/>
      <protection/>
    </xf>
    <xf numFmtId="41" fontId="8" fillId="33" borderId="0" xfId="0" applyNumberFormat="1" applyFont="1" applyFill="1" applyBorder="1" applyAlignment="1" applyProtection="1">
      <alignment vertical="center"/>
      <protection/>
    </xf>
    <xf numFmtId="41" fontId="11" fillId="34" borderId="0" xfId="0" applyNumberFormat="1" applyFont="1" applyFill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 quotePrefix="1">
      <alignment horizontal="right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 quotePrefix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1" fontId="5" fillId="35" borderId="16" xfId="0" applyNumberFormat="1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 quotePrefix="1">
      <alignment horizontal="center" vertical="center"/>
      <protection/>
    </xf>
    <xf numFmtId="0" fontId="16" fillId="33" borderId="0" xfId="0" applyFont="1" applyFill="1" applyBorder="1" applyAlignment="1" applyProtection="1" quotePrefix="1">
      <alignment horizontal="center" vertical="center"/>
      <protection/>
    </xf>
    <xf numFmtId="0" fontId="16" fillId="34" borderId="0" xfId="0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>
      <alignment horizontal="left" indent="1"/>
      <protection/>
    </xf>
    <xf numFmtId="0" fontId="5" fillId="33" borderId="13" xfId="0" applyFont="1" applyFill="1" applyBorder="1" applyAlignment="1" applyProtection="1">
      <alignment/>
      <protection/>
    </xf>
    <xf numFmtId="41" fontId="11" fillId="34" borderId="20" xfId="0" applyNumberFormat="1" applyFont="1" applyFill="1" applyBorder="1" applyAlignment="1" applyProtection="1">
      <alignment horizontal="right" vertical="center"/>
      <protection/>
    </xf>
    <xf numFmtId="41" fontId="11" fillId="0" borderId="20" xfId="0" applyNumberFormat="1" applyFont="1" applyFill="1" applyBorder="1" applyAlignment="1" applyProtection="1">
      <alignment horizontal="right" vertical="center"/>
      <protection locked="0"/>
    </xf>
    <xf numFmtId="41" fontId="8" fillId="33" borderId="0" xfId="0" applyNumberFormat="1" applyFont="1" applyFill="1" applyBorder="1" applyAlignment="1" applyProtection="1">
      <alignment horizontal="center"/>
      <protection/>
    </xf>
    <xf numFmtId="41" fontId="8" fillId="34" borderId="0" xfId="0" applyNumberFormat="1" applyFont="1" applyFill="1" applyBorder="1" applyAlignment="1" applyProtection="1">
      <alignment horizontal="center"/>
      <protection/>
    </xf>
    <xf numFmtId="41" fontId="11" fillId="34" borderId="0" xfId="0" applyNumberFormat="1" applyFont="1" applyFill="1" applyAlignment="1" applyProtection="1">
      <alignment/>
      <protection/>
    </xf>
    <xf numFmtId="41" fontId="17" fillId="34" borderId="0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left" indent="1"/>
      <protection/>
    </xf>
    <xf numFmtId="0" fontId="5" fillId="33" borderId="18" xfId="0" applyFont="1" applyFill="1" applyBorder="1" applyAlignment="1" applyProtection="1">
      <alignment/>
      <protection/>
    </xf>
    <xf numFmtId="41" fontId="11" fillId="34" borderId="16" xfId="0" applyNumberFormat="1" applyFont="1" applyFill="1" applyBorder="1" applyAlignment="1" applyProtection="1">
      <alignment horizontal="right" vertical="center"/>
      <protection/>
    </xf>
    <xf numFmtId="41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6" fillId="33" borderId="17" xfId="0" applyFont="1" applyFill="1" applyBorder="1" applyAlignment="1" applyProtection="1">
      <alignment horizontal="left" indent="1"/>
      <protection/>
    </xf>
    <xf numFmtId="41" fontId="11" fillId="36" borderId="16" xfId="0" applyNumberFormat="1" applyFont="1" applyFill="1" applyBorder="1" applyAlignment="1" applyProtection="1">
      <alignment horizontal="right" vertical="center"/>
      <protection/>
    </xf>
    <xf numFmtId="0" fontId="11" fillId="37" borderId="0" xfId="0" applyFont="1" applyFill="1" applyAlignment="1" applyProtection="1">
      <alignment/>
      <protection/>
    </xf>
    <xf numFmtId="41" fontId="2" fillId="37" borderId="0" xfId="0" applyNumberFormat="1" applyFont="1" applyFill="1" applyAlignment="1" applyProtection="1">
      <alignment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13" fillId="37" borderId="16" xfId="0" applyFont="1" applyFill="1" applyBorder="1" applyAlignment="1" applyProtection="1" quotePrefix="1">
      <alignment vertical="center"/>
      <protection/>
    </xf>
    <xf numFmtId="0" fontId="8" fillId="37" borderId="0" xfId="0" applyFont="1" applyFill="1" applyBorder="1" applyAlignment="1" applyProtection="1" quotePrefix="1">
      <alignment horizontal="center" vertic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left" indent="1"/>
      <protection/>
    </xf>
    <xf numFmtId="0" fontId="5" fillId="37" borderId="13" xfId="0" applyFont="1" applyFill="1" applyBorder="1" applyAlignment="1" applyProtection="1">
      <alignment/>
      <protection/>
    </xf>
    <xf numFmtId="0" fontId="5" fillId="37" borderId="18" xfId="0" applyFont="1" applyFill="1" applyBorder="1" applyAlignment="1" applyProtection="1">
      <alignment/>
      <protection/>
    </xf>
    <xf numFmtId="41" fontId="5" fillId="37" borderId="16" xfId="0" applyNumberFormat="1" applyFont="1" applyFill="1" applyBorder="1" applyAlignment="1" applyProtection="1">
      <alignment horizontal="right" vertical="center"/>
      <protection/>
    </xf>
    <xf numFmtId="41" fontId="8" fillId="37" borderId="0" xfId="0" applyNumberFormat="1" applyFont="1" applyFill="1" applyBorder="1" applyAlignment="1" applyProtection="1">
      <alignment horizontal="center"/>
      <protection/>
    </xf>
    <xf numFmtId="41" fontId="11" fillId="37" borderId="0" xfId="0" applyNumberFormat="1" applyFont="1" applyFill="1" applyAlignment="1" applyProtection="1">
      <alignment/>
      <protection/>
    </xf>
    <xf numFmtId="0" fontId="5" fillId="37" borderId="17" xfId="0" applyFont="1" applyFill="1" applyBorder="1" applyAlignment="1" applyProtection="1">
      <alignment horizontal="left" indent="1"/>
      <protection/>
    </xf>
    <xf numFmtId="0" fontId="5" fillId="37" borderId="21" xfId="0" applyFont="1" applyFill="1" applyBorder="1" applyAlignment="1" applyProtection="1">
      <alignment horizontal="left" indent="1"/>
      <protection/>
    </xf>
    <xf numFmtId="0" fontId="5" fillId="37" borderId="22" xfId="0" applyFont="1" applyFill="1" applyBorder="1" applyAlignment="1" applyProtection="1">
      <alignment/>
      <protection/>
    </xf>
    <xf numFmtId="41" fontId="5" fillId="37" borderId="23" xfId="0" applyNumberFormat="1" applyFont="1" applyFill="1" applyBorder="1" applyAlignment="1" applyProtection="1">
      <alignment horizontal="right" vertical="center"/>
      <protection/>
    </xf>
    <xf numFmtId="0" fontId="5" fillId="37" borderId="17" xfId="0" applyFont="1" applyFill="1" applyBorder="1" applyAlignment="1" applyProtection="1">
      <alignment/>
      <protection/>
    </xf>
    <xf numFmtId="0" fontId="5" fillId="37" borderId="19" xfId="0" applyFont="1" applyFill="1" applyBorder="1" applyAlignment="1" applyProtection="1">
      <alignment/>
      <protection/>
    </xf>
    <xf numFmtId="0" fontId="5" fillId="37" borderId="18" xfId="0" applyFont="1" applyFill="1" applyBorder="1" applyAlignment="1" applyProtection="1">
      <alignment horizontal="left" indent="1"/>
      <protection/>
    </xf>
    <xf numFmtId="41" fontId="5" fillId="37" borderId="2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41" fontId="2" fillId="34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 quotePrefix="1">
      <alignment vertical="center"/>
      <protection/>
    </xf>
    <xf numFmtId="0" fontId="13" fillId="33" borderId="17" xfId="0" applyFont="1" applyFill="1" applyBorder="1" applyAlignment="1" applyProtection="1" quotePrefix="1">
      <alignment vertical="center"/>
      <protection/>
    </xf>
    <xf numFmtId="0" fontId="13" fillId="33" borderId="0" xfId="0" applyFont="1" applyFill="1" applyBorder="1" applyAlignment="1" applyProtection="1" quotePrefix="1">
      <alignment vertical="center"/>
      <protection/>
    </xf>
    <xf numFmtId="0" fontId="8" fillId="34" borderId="0" xfId="0" applyFont="1" applyFill="1" applyBorder="1" applyAlignment="1" applyProtection="1" quotePrefix="1">
      <alignment horizontal="center" vertical="center"/>
      <protection/>
    </xf>
    <xf numFmtId="41" fontId="5" fillId="34" borderId="16" xfId="0" applyNumberFormat="1" applyFont="1" applyFill="1" applyBorder="1" applyAlignment="1" applyProtection="1">
      <alignment horizontal="right" vertical="center"/>
      <protection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5" fillId="33" borderId="0" xfId="0" applyNumberFormat="1" applyFont="1" applyFill="1" applyBorder="1" applyAlignment="1" applyProtection="1">
      <alignment vertical="center"/>
      <protection/>
    </xf>
    <xf numFmtId="41" fontId="8" fillId="34" borderId="0" xfId="0" applyNumberFormat="1" applyFont="1" applyFill="1" applyAlignment="1" applyProtection="1">
      <alignment/>
      <protection/>
    </xf>
    <xf numFmtId="0" fontId="5" fillId="33" borderId="21" xfId="0" applyFont="1" applyFill="1" applyBorder="1" applyAlignment="1" applyProtection="1">
      <alignment horizontal="left" indent="1"/>
      <protection/>
    </xf>
    <xf numFmtId="0" fontId="5" fillId="33" borderId="22" xfId="0" applyFont="1" applyFill="1" applyBorder="1" applyAlignment="1" applyProtection="1">
      <alignment/>
      <protection/>
    </xf>
    <xf numFmtId="41" fontId="5" fillId="34" borderId="23" xfId="0" applyNumberFormat="1" applyFont="1" applyFill="1" applyBorder="1" applyAlignment="1" applyProtection="1">
      <alignment horizontal="right" vertical="center"/>
      <protection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33" borderId="19" xfId="0" applyFont="1" applyFill="1" applyBorder="1" applyAlignment="1" applyProtection="1">
      <alignment/>
      <protection/>
    </xf>
    <xf numFmtId="41" fontId="5" fillId="33" borderId="16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/>
      <protection/>
    </xf>
    <xf numFmtId="41" fontId="5" fillId="34" borderId="2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 horizontal="left" indent="1"/>
      <protection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left" indent="1"/>
      <protection/>
    </xf>
    <xf numFmtId="0" fontId="5" fillId="33" borderId="0" xfId="0" applyFont="1" applyFill="1" applyAlignment="1" applyProtection="1">
      <alignment vertical="center"/>
      <protection/>
    </xf>
    <xf numFmtId="0" fontId="11" fillId="34" borderId="21" xfId="0" applyFont="1" applyFill="1" applyBorder="1" applyAlignment="1" applyProtection="1">
      <alignment vertical="center"/>
      <protection/>
    </xf>
    <xf numFmtId="0" fontId="11" fillId="34" borderId="2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 quotePrefix="1">
      <alignment horizontal="center" vertical="center"/>
      <protection/>
    </xf>
    <xf numFmtId="0" fontId="11" fillId="34" borderId="23" xfId="0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21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 vertical="center"/>
      <protection/>
    </xf>
    <xf numFmtId="41" fontId="5" fillId="0" borderId="25" xfId="0" applyNumberFormat="1" applyFont="1" applyFill="1" applyBorder="1" applyAlignment="1" applyProtection="1">
      <alignment vertical="center"/>
      <protection locked="0"/>
    </xf>
    <xf numFmtId="41" fontId="5" fillId="0" borderId="19" xfId="0" applyNumberFormat="1" applyFont="1" applyFill="1" applyBorder="1" applyAlignment="1" applyProtection="1">
      <alignment vertical="center"/>
      <protection locked="0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5" fillId="33" borderId="17" xfId="0" applyNumberFormat="1" applyFont="1" applyFill="1" applyBorder="1" applyAlignment="1" applyProtection="1">
      <alignment vertical="center"/>
      <protection/>
    </xf>
    <xf numFmtId="41" fontId="5" fillId="33" borderId="16" xfId="0" applyNumberFormat="1" applyFont="1" applyFill="1" applyBorder="1" applyAlignment="1" applyProtection="1">
      <alignment vertical="center"/>
      <protection/>
    </xf>
    <xf numFmtId="41" fontId="5" fillId="33" borderId="0" xfId="0" applyNumberFormat="1" applyFont="1" applyFill="1" applyBorder="1" applyAlignment="1" applyProtection="1">
      <alignment horizontal="center" vertical="center"/>
      <protection/>
    </xf>
    <xf numFmtId="41" fontId="11" fillId="34" borderId="26" xfId="0" applyNumberFormat="1" applyFont="1" applyFill="1" applyBorder="1" applyAlignment="1" applyProtection="1">
      <alignment vertical="center"/>
      <protection/>
    </xf>
    <xf numFmtId="41" fontId="11" fillId="34" borderId="1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41" fontId="11" fillId="34" borderId="0" xfId="0" applyNumberFormat="1" applyFont="1" applyFill="1" applyBorder="1" applyAlignment="1" applyProtection="1">
      <alignment vertical="center"/>
      <protection/>
    </xf>
    <xf numFmtId="41" fontId="11" fillId="34" borderId="11" xfId="0" applyNumberFormat="1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8" xfId="0" applyFont="1" applyFill="1" applyBorder="1" applyAlignment="1" applyProtection="1">
      <alignment horizontal="left" vertical="center" indent="1"/>
      <protection/>
    </xf>
    <xf numFmtId="0" fontId="6" fillId="33" borderId="19" xfId="0" applyFont="1" applyFill="1" applyBorder="1" applyAlignment="1" applyProtection="1">
      <alignment horizontal="left" vertical="center" indent="1"/>
      <protection/>
    </xf>
    <xf numFmtId="41" fontId="5" fillId="33" borderId="25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horizontal="right" vertical="center"/>
      <protection/>
    </xf>
    <xf numFmtId="41" fontId="5" fillId="33" borderId="25" xfId="0" applyNumberFormat="1" applyFont="1" applyFill="1" applyBorder="1" applyAlignment="1" applyProtection="1">
      <alignment vertical="center"/>
      <protection/>
    </xf>
    <xf numFmtId="41" fontId="5" fillId="33" borderId="19" xfId="0" applyNumberFormat="1" applyFont="1" applyFill="1" applyBorder="1" applyAlignment="1" applyProtection="1">
      <alignment vertical="center"/>
      <protection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11" fillId="34" borderId="20" xfId="0" applyNumberFormat="1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11" fillId="34" borderId="13" xfId="0" applyFont="1" applyFill="1" applyBorder="1" applyAlignment="1" applyProtection="1">
      <alignment vertical="center"/>
      <protection/>
    </xf>
    <xf numFmtId="41" fontId="11" fillId="34" borderId="13" xfId="0" applyNumberFormat="1" applyFont="1" applyFill="1" applyBorder="1" applyAlignment="1" applyProtection="1">
      <alignment vertical="center"/>
      <protection/>
    </xf>
    <xf numFmtId="41" fontId="11" fillId="34" borderId="14" xfId="0" applyNumberFormat="1" applyFont="1" applyFill="1" applyBorder="1" applyAlignment="1" applyProtection="1">
      <alignment vertical="center"/>
      <protection/>
    </xf>
    <xf numFmtId="41" fontId="20" fillId="33" borderId="0" xfId="0" applyNumberFormat="1" applyFont="1" applyFill="1" applyAlignment="1" applyProtection="1">
      <alignment/>
      <protection/>
    </xf>
    <xf numFmtId="0" fontId="11" fillId="33" borderId="0" xfId="56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8" fillId="33" borderId="17" xfId="56" applyFont="1" applyFill="1" applyBorder="1" applyAlignment="1" applyProtection="1">
      <alignment vertical="center"/>
      <protection/>
    </xf>
    <xf numFmtId="0" fontId="8" fillId="33" borderId="18" xfId="56" applyFont="1" applyFill="1" applyBorder="1" applyAlignment="1" applyProtection="1">
      <alignment vertical="center"/>
      <protection/>
    </xf>
    <xf numFmtId="0" fontId="5" fillId="33" borderId="0" xfId="56" applyFont="1" applyFill="1" applyProtection="1">
      <alignment/>
      <protection/>
    </xf>
    <xf numFmtId="0" fontId="5" fillId="33" borderId="17" xfId="56" applyFont="1" applyFill="1" applyBorder="1" applyAlignment="1" applyProtection="1">
      <alignment horizontal="left"/>
      <protection/>
    </xf>
    <xf numFmtId="0" fontId="5" fillId="33" borderId="17" xfId="56" applyFont="1" applyFill="1" applyBorder="1" applyAlignment="1" applyProtection="1">
      <alignment horizontal="left" indent="1"/>
      <protection/>
    </xf>
    <xf numFmtId="0" fontId="5" fillId="33" borderId="18" xfId="56" applyFont="1" applyFill="1" applyBorder="1" applyAlignment="1" applyProtection="1">
      <alignment horizontal="left" indent="1"/>
      <protection/>
    </xf>
    <xf numFmtId="0" fontId="5" fillId="33" borderId="19" xfId="56" applyFont="1" applyFill="1" applyBorder="1" applyAlignment="1" applyProtection="1">
      <alignment horizontal="left" indent="1"/>
      <protection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41" fontId="13" fillId="33" borderId="0" xfId="0" applyNumberFormat="1" applyFont="1" applyFill="1" applyBorder="1" applyAlignment="1" applyProtection="1" quotePrefix="1">
      <alignment horizontal="center" vertical="center"/>
      <protection/>
    </xf>
    <xf numFmtId="0" fontId="5" fillId="33" borderId="16" xfId="0" applyFont="1" applyFill="1" applyBorder="1" applyAlignment="1" applyProtection="1">
      <alignment horizontal="left" vertical="center" indent="1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1" fontId="5" fillId="33" borderId="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left" vertical="center" indent="1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2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33" borderId="0" xfId="0" applyFont="1" applyFill="1" applyBorder="1" applyAlignment="1" applyProtection="1" quotePrefix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 quotePrefix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 quotePrefix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 quotePrefix="1">
      <alignment vertical="center"/>
      <protection/>
    </xf>
    <xf numFmtId="0" fontId="13" fillId="33" borderId="10" xfId="0" applyFont="1" applyFill="1" applyBorder="1" applyAlignment="1" applyProtection="1" quotePrefix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 quotePrefix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0" xfId="56" applyFont="1" applyFill="1" applyProtection="1">
      <alignment/>
      <protection/>
    </xf>
    <xf numFmtId="0" fontId="11" fillId="33" borderId="0" xfId="0" applyFont="1" applyFill="1" applyAlignment="1" applyProtection="1" quotePrefix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41" fontId="0" fillId="0" borderId="10" xfId="0" applyNumberFormat="1" applyFill="1" applyBorder="1" applyAlignment="1" applyProtection="1">
      <alignment/>
      <protection/>
    </xf>
    <xf numFmtId="41" fontId="0" fillId="0" borderId="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41" fontId="0" fillId="0" borderId="0" xfId="0" applyNumberForma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/>
      <protection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 quotePrefix="1">
      <alignment horizontal="center"/>
      <protection locked="0"/>
    </xf>
    <xf numFmtId="0" fontId="3" fillId="0" borderId="18" xfId="0" applyFont="1" applyFill="1" applyBorder="1" applyAlignment="1" applyProtection="1" quotePrefix="1">
      <alignment horizontal="center"/>
      <protection locked="0"/>
    </xf>
    <xf numFmtId="0" fontId="3" fillId="0" borderId="19" xfId="0" applyFont="1" applyFill="1" applyBorder="1" applyAlignment="1" applyProtection="1" quotePrefix="1">
      <alignment horizontal="center"/>
      <protection locked="0"/>
    </xf>
    <xf numFmtId="0" fontId="12" fillId="0" borderId="17" xfId="52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13" fillId="33" borderId="10" xfId="0" applyFont="1" applyFill="1" applyBorder="1" applyAlignment="1" applyProtection="1" quotePrefix="1">
      <alignment horizontal="center"/>
      <protection/>
    </xf>
    <xf numFmtId="0" fontId="13" fillId="33" borderId="0" xfId="0" applyFont="1" applyFill="1" applyBorder="1" applyAlignment="1" applyProtection="1" quotePrefix="1">
      <alignment horizontal="center"/>
      <protection/>
    </xf>
    <xf numFmtId="0" fontId="13" fillId="33" borderId="11" xfId="0" applyFont="1" applyFill="1" applyBorder="1" applyAlignment="1" applyProtection="1" quotePrefix="1">
      <alignment horizontal="center"/>
      <protection/>
    </xf>
    <xf numFmtId="0" fontId="13" fillId="33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 quotePrefix="1">
      <alignment horizontal="center" vertical="center"/>
      <protection/>
    </xf>
    <xf numFmtId="0" fontId="5" fillId="33" borderId="19" xfId="0" applyFont="1" applyFill="1" applyBorder="1" applyAlignment="1" applyProtection="1" quotePrefix="1">
      <alignment horizontal="center" vertical="center"/>
      <protection/>
    </xf>
    <xf numFmtId="41" fontId="11" fillId="0" borderId="16" xfId="0" applyNumberFormat="1" applyFont="1" applyFill="1" applyBorder="1" applyAlignment="1" applyProtection="1">
      <alignment horizontal="center" vertical="center"/>
      <protection locked="0"/>
    </xf>
    <xf numFmtId="41" fontId="11" fillId="33" borderId="16" xfId="0" applyNumberFormat="1" applyFont="1" applyFill="1" applyBorder="1" applyAlignment="1" applyProtection="1">
      <alignment horizontal="center" vertical="center"/>
      <protection/>
    </xf>
    <xf numFmtId="41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center" vertical="center"/>
      <protection/>
    </xf>
    <xf numFmtId="41" fontId="8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 quotePrefix="1">
      <alignment horizontal="center"/>
      <protection/>
    </xf>
    <xf numFmtId="0" fontId="11" fillId="35" borderId="21" xfId="0" applyFont="1" applyFill="1" applyBorder="1" applyAlignment="1" applyProtection="1">
      <alignment horizontal="left" vertical="center"/>
      <protection/>
    </xf>
    <xf numFmtId="0" fontId="11" fillId="35" borderId="22" xfId="0" applyFont="1" applyFill="1" applyBorder="1" applyAlignment="1" applyProtection="1">
      <alignment horizontal="left" vertical="center"/>
      <protection/>
    </xf>
    <xf numFmtId="0" fontId="11" fillId="35" borderId="24" xfId="0" applyFont="1" applyFill="1" applyBorder="1" applyAlignment="1" applyProtection="1">
      <alignment horizontal="left" vertical="center"/>
      <protection/>
    </xf>
    <xf numFmtId="0" fontId="11" fillId="35" borderId="12" xfId="0" applyFont="1" applyFill="1" applyBorder="1" applyAlignment="1" applyProtection="1">
      <alignment horizontal="left" vertical="center"/>
      <protection/>
    </xf>
    <xf numFmtId="0" fontId="11" fillId="35" borderId="13" xfId="0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 quotePrefix="1">
      <alignment horizontal="center" vertical="center"/>
      <protection/>
    </xf>
    <xf numFmtId="0" fontId="13" fillId="33" borderId="18" xfId="0" applyFont="1" applyFill="1" applyBorder="1" applyAlignment="1" applyProtection="1" quotePrefix="1">
      <alignment horizontal="center" vertical="center"/>
      <protection/>
    </xf>
    <xf numFmtId="0" fontId="13" fillId="33" borderId="19" xfId="0" applyFont="1" applyFill="1" applyBorder="1" applyAlignment="1" applyProtection="1" quotePrefix="1">
      <alignment horizontal="center" vertical="center"/>
      <protection/>
    </xf>
    <xf numFmtId="0" fontId="11" fillId="35" borderId="21" xfId="0" applyFont="1" applyFill="1" applyBorder="1" applyAlignment="1" applyProtection="1" quotePrefix="1">
      <alignment horizontal="left" vertical="center" wrapText="1"/>
      <protection/>
    </xf>
    <xf numFmtId="0" fontId="11" fillId="35" borderId="22" xfId="0" applyFont="1" applyFill="1" applyBorder="1" applyAlignment="1" applyProtection="1" quotePrefix="1">
      <alignment horizontal="left" vertical="center" wrapText="1"/>
      <protection/>
    </xf>
    <xf numFmtId="0" fontId="11" fillId="35" borderId="24" xfId="0" applyFont="1" applyFill="1" applyBorder="1" applyAlignment="1" applyProtection="1" quotePrefix="1">
      <alignment horizontal="left" vertical="center" wrapText="1"/>
      <protection/>
    </xf>
    <xf numFmtId="0" fontId="11" fillId="35" borderId="12" xfId="0" applyFont="1" applyFill="1" applyBorder="1" applyAlignment="1" applyProtection="1" quotePrefix="1">
      <alignment horizontal="left" vertical="center" wrapText="1"/>
      <protection/>
    </xf>
    <xf numFmtId="0" fontId="11" fillId="35" borderId="13" xfId="0" applyFont="1" applyFill="1" applyBorder="1" applyAlignment="1" applyProtection="1" quotePrefix="1">
      <alignment horizontal="left" vertical="center" wrapText="1"/>
      <protection/>
    </xf>
    <xf numFmtId="0" fontId="11" fillId="35" borderId="14" xfId="0" applyFont="1" applyFill="1" applyBorder="1" applyAlignment="1" applyProtection="1" quotePrefix="1">
      <alignment horizontal="left" vertical="center" wrapText="1"/>
      <protection/>
    </xf>
    <xf numFmtId="41" fontId="11" fillId="33" borderId="17" xfId="0" applyNumberFormat="1" applyFont="1" applyFill="1" applyBorder="1" applyAlignment="1" applyProtection="1">
      <alignment horizontal="center" vertical="center"/>
      <protection/>
    </xf>
    <xf numFmtId="41" fontId="11" fillId="33" borderId="18" xfId="0" applyNumberFormat="1" applyFont="1" applyFill="1" applyBorder="1" applyAlignment="1" applyProtection="1">
      <alignment horizontal="center" vertical="center"/>
      <protection/>
    </xf>
    <xf numFmtId="41" fontId="11" fillId="33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 indent="1"/>
      <protection/>
    </xf>
    <xf numFmtId="0" fontId="11" fillId="35" borderId="17" xfId="0" applyFont="1" applyFill="1" applyBorder="1" applyAlignment="1" applyProtection="1" quotePrefix="1">
      <alignment horizontal="left" vertical="center"/>
      <protection/>
    </xf>
    <xf numFmtId="0" fontId="11" fillId="35" borderId="18" xfId="0" applyFont="1" applyFill="1" applyBorder="1" applyAlignment="1" applyProtection="1" quotePrefix="1">
      <alignment horizontal="left" vertical="center"/>
      <protection/>
    </xf>
    <xf numFmtId="0" fontId="11" fillId="35" borderId="19" xfId="0" applyFont="1" applyFill="1" applyBorder="1" applyAlignment="1" applyProtection="1" quotePrefix="1">
      <alignment horizontal="left" vertical="center"/>
      <protection/>
    </xf>
    <xf numFmtId="0" fontId="11" fillId="35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indent="2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41" fontId="11" fillId="0" borderId="12" xfId="0" applyNumberFormat="1" applyFont="1" applyFill="1" applyBorder="1" applyAlignment="1" applyProtection="1">
      <alignment horizontal="right" vertical="center"/>
      <protection locked="0"/>
    </xf>
    <xf numFmtId="41" fontId="11" fillId="0" borderId="14" xfId="0" applyNumberFormat="1" applyFont="1" applyFill="1" applyBorder="1" applyAlignment="1" applyProtection="1">
      <alignment horizontal="right" vertical="center"/>
      <protection locked="0"/>
    </xf>
    <xf numFmtId="41" fontId="11" fillId="38" borderId="12" xfId="0" applyNumberFormat="1" applyFont="1" applyFill="1" applyBorder="1" applyAlignment="1" applyProtection="1">
      <alignment horizontal="right" vertical="center"/>
      <protection/>
    </xf>
    <xf numFmtId="41" fontId="11" fillId="38" borderId="14" xfId="0" applyNumberFormat="1" applyFont="1" applyFill="1" applyBorder="1" applyAlignment="1" applyProtection="1">
      <alignment horizontal="right" vertical="center"/>
      <protection/>
    </xf>
    <xf numFmtId="41" fontId="11" fillId="33" borderId="10" xfId="0" applyNumberFormat="1" applyFont="1" applyFill="1" applyBorder="1" applyAlignment="1" applyProtection="1">
      <alignment horizontal="right" vertical="center"/>
      <protection/>
    </xf>
    <xf numFmtId="41" fontId="11" fillId="33" borderId="0" xfId="0" applyNumberFormat="1" applyFont="1" applyFill="1" applyBorder="1" applyAlignment="1" applyProtection="1">
      <alignment horizontal="right" vertical="center"/>
      <protection/>
    </xf>
    <xf numFmtId="41" fontId="11" fillId="33" borderId="11" xfId="0" applyNumberFormat="1" applyFont="1" applyFill="1" applyBorder="1" applyAlignment="1" applyProtection="1">
      <alignment horizontal="right" vertical="center"/>
      <protection/>
    </xf>
    <xf numFmtId="41" fontId="11" fillId="33" borderId="17" xfId="0" applyNumberFormat="1" applyFont="1" applyFill="1" applyBorder="1" applyAlignment="1" applyProtection="1">
      <alignment horizontal="right" vertical="center"/>
      <protection/>
    </xf>
    <xf numFmtId="41" fontId="11" fillId="33" borderId="18" xfId="0" applyNumberFormat="1" applyFont="1" applyFill="1" applyBorder="1" applyAlignment="1" applyProtection="1">
      <alignment horizontal="right" vertical="center"/>
      <protection/>
    </xf>
    <xf numFmtId="41" fontId="11" fillId="33" borderId="19" xfId="0" applyNumberFormat="1" applyFont="1" applyFill="1" applyBorder="1" applyAlignment="1" applyProtection="1">
      <alignment horizontal="right" vertical="center"/>
      <protection/>
    </xf>
    <xf numFmtId="41" fontId="11" fillId="0" borderId="17" xfId="0" applyNumberFormat="1" applyFont="1" applyFill="1" applyBorder="1" applyAlignment="1" applyProtection="1">
      <alignment horizontal="right" vertical="center"/>
      <protection locked="0"/>
    </xf>
    <xf numFmtId="41" fontId="11" fillId="0" borderId="19" xfId="0" applyNumberFormat="1" applyFont="1" applyFill="1" applyBorder="1" applyAlignment="1" applyProtection="1">
      <alignment horizontal="right" vertical="center"/>
      <protection locked="0"/>
    </xf>
    <xf numFmtId="41" fontId="11" fillId="36" borderId="17" xfId="0" applyNumberFormat="1" applyFont="1" applyFill="1" applyBorder="1" applyAlignment="1" applyProtection="1">
      <alignment horizontal="right" vertical="center"/>
      <protection/>
    </xf>
    <xf numFmtId="41" fontId="11" fillId="36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41" fontId="8" fillId="33" borderId="12" xfId="0" applyNumberFormat="1" applyFont="1" applyFill="1" applyBorder="1" applyAlignment="1" applyProtection="1">
      <alignment horizontal="right" vertical="center"/>
      <protection/>
    </xf>
    <xf numFmtId="41" fontId="8" fillId="33" borderId="13" xfId="0" applyNumberFormat="1" applyFont="1" applyFill="1" applyBorder="1" applyAlignment="1" applyProtection="1">
      <alignment horizontal="right" vertical="center"/>
      <protection/>
    </xf>
    <xf numFmtId="41" fontId="8" fillId="33" borderId="14" xfId="0" applyNumberFormat="1" applyFont="1" applyFill="1" applyBorder="1" applyAlignment="1" applyProtection="1">
      <alignment horizontal="right" vertical="center"/>
      <protection/>
    </xf>
    <xf numFmtId="0" fontId="5" fillId="37" borderId="21" xfId="0" applyFont="1" applyFill="1" applyBorder="1" applyAlignment="1" applyProtection="1">
      <alignment horizontal="center" vertical="center"/>
      <protection/>
    </xf>
    <xf numFmtId="0" fontId="5" fillId="37" borderId="22" xfId="0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/>
      <protection/>
    </xf>
    <xf numFmtId="0" fontId="18" fillId="37" borderId="24" xfId="0" applyFont="1" applyFill="1" applyBorder="1" applyAlignment="1" applyProtection="1">
      <alignment/>
      <protection/>
    </xf>
    <xf numFmtId="0" fontId="19" fillId="37" borderId="24" xfId="0" applyFont="1" applyFill="1" applyBorder="1" applyAlignment="1" applyProtection="1">
      <alignment/>
      <protection/>
    </xf>
    <xf numFmtId="0" fontId="18" fillId="37" borderId="14" xfId="0" applyFont="1" applyFill="1" applyBorder="1" applyAlignment="1" applyProtection="1">
      <alignment/>
      <protection/>
    </xf>
    <xf numFmtId="0" fontId="19" fillId="37" borderId="14" xfId="0" applyFont="1" applyFill="1" applyBorder="1" applyAlignment="1" applyProtection="1">
      <alignment/>
      <protection/>
    </xf>
    <xf numFmtId="0" fontId="11" fillId="37" borderId="0" xfId="0" applyFont="1" applyFill="1" applyAlignment="1" applyProtection="1">
      <alignment horizontal="center" vertical="center"/>
      <protection/>
    </xf>
    <xf numFmtId="0" fontId="13" fillId="37" borderId="17" xfId="0" applyFont="1" applyFill="1" applyBorder="1" applyAlignment="1" applyProtection="1" quotePrefix="1">
      <alignment horizontal="center" vertical="center"/>
      <protection/>
    </xf>
    <xf numFmtId="0" fontId="13" fillId="37" borderId="18" xfId="0" applyFont="1" applyFill="1" applyBorder="1" applyAlignment="1" applyProtection="1" quotePrefix="1">
      <alignment horizontal="center" vertical="center"/>
      <protection/>
    </xf>
    <xf numFmtId="0" fontId="13" fillId="37" borderId="19" xfId="0" applyFont="1" applyFill="1" applyBorder="1" applyAlignment="1" applyProtection="1" quotePrefix="1">
      <alignment horizontal="center" vertical="center"/>
      <protection/>
    </xf>
    <xf numFmtId="0" fontId="13" fillId="37" borderId="16" xfId="0" applyFont="1" applyFill="1" applyBorder="1" applyAlignment="1" applyProtection="1" quotePrefix="1">
      <alignment horizontal="center" vertical="center"/>
      <protection/>
    </xf>
    <xf numFmtId="41" fontId="5" fillId="37" borderId="16" xfId="0" applyNumberFormat="1" applyFont="1" applyFill="1" applyBorder="1" applyAlignment="1" applyProtection="1">
      <alignment horizontal="right" vertical="center"/>
      <protection/>
    </xf>
    <xf numFmtId="41" fontId="5" fillId="37" borderId="23" xfId="0" applyNumberFormat="1" applyFont="1" applyFill="1" applyBorder="1" applyAlignment="1" applyProtection="1">
      <alignment horizontal="right" vertical="center"/>
      <protection/>
    </xf>
    <xf numFmtId="41" fontId="5" fillId="37" borderId="17" xfId="0" applyNumberFormat="1" applyFont="1" applyFill="1" applyBorder="1" applyAlignment="1" applyProtection="1">
      <alignment horizontal="center" vertical="center"/>
      <protection/>
    </xf>
    <xf numFmtId="41" fontId="5" fillId="37" borderId="19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41" fontId="5" fillId="37" borderId="20" xfId="0" applyNumberFormat="1" applyFont="1" applyFill="1" applyBorder="1" applyAlignment="1" applyProtection="1">
      <alignment horizontal="right" vertical="center"/>
      <protection/>
    </xf>
    <xf numFmtId="0" fontId="18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/>
      <protection/>
    </xf>
    <xf numFmtId="0" fontId="18" fillId="33" borderId="24" xfId="0" applyFont="1" applyFill="1" applyBorder="1" applyAlignment="1" applyProtection="1">
      <alignment/>
      <protection/>
    </xf>
    <xf numFmtId="0" fontId="19" fillId="33" borderId="24" xfId="0" applyFont="1" applyFill="1" applyBorder="1" applyAlignment="1" applyProtection="1">
      <alignment/>
      <protection/>
    </xf>
    <xf numFmtId="41" fontId="5" fillId="36" borderId="17" xfId="0" applyNumberFormat="1" applyFont="1" applyFill="1" applyBorder="1" applyAlignment="1" applyProtection="1">
      <alignment horizontal="center" vertical="center"/>
      <protection/>
    </xf>
    <xf numFmtId="41" fontId="5" fillId="36" borderId="19" xfId="0" applyNumberFormat="1" applyFont="1" applyFill="1" applyBorder="1" applyAlignment="1" applyProtection="1">
      <alignment horizontal="center" vertical="center"/>
      <protection/>
    </xf>
    <xf numFmtId="41" fontId="5" fillId="36" borderId="17" xfId="0" applyNumberFormat="1" applyFont="1" applyFill="1" applyBorder="1" applyAlignment="1" applyProtection="1">
      <alignment vertical="center"/>
      <protection/>
    </xf>
    <xf numFmtId="41" fontId="5" fillId="36" borderId="19" xfId="0" applyNumberFormat="1" applyFont="1" applyFill="1" applyBorder="1" applyAlignment="1" applyProtection="1">
      <alignment vertical="center"/>
      <protection/>
    </xf>
    <xf numFmtId="16" fontId="5" fillId="33" borderId="21" xfId="0" applyNumberFormat="1" applyFont="1" applyFill="1" applyBorder="1" applyAlignment="1" applyProtection="1" quotePrefix="1">
      <alignment horizontal="center" vertical="center"/>
      <protection/>
    </xf>
    <xf numFmtId="16" fontId="5" fillId="33" borderId="24" xfId="0" applyNumberFormat="1" applyFont="1" applyFill="1" applyBorder="1" applyAlignment="1" applyProtection="1" quotePrefix="1">
      <alignment horizontal="center" vertical="center"/>
      <protection/>
    </xf>
    <xf numFmtId="17" fontId="5" fillId="33" borderId="21" xfId="0" applyNumberFormat="1" applyFont="1" applyFill="1" applyBorder="1" applyAlignment="1" applyProtection="1" quotePrefix="1">
      <alignment horizontal="center" vertical="center"/>
      <protection/>
    </xf>
    <xf numFmtId="17" fontId="5" fillId="33" borderId="24" xfId="0" applyNumberFormat="1" applyFont="1" applyFill="1" applyBorder="1" applyAlignment="1" applyProtection="1" quotePrefix="1">
      <alignment horizontal="center" vertical="center"/>
      <protection/>
    </xf>
    <xf numFmtId="0" fontId="13" fillId="33" borderId="16" xfId="0" applyFont="1" applyFill="1" applyBorder="1" applyAlignment="1" applyProtection="1" quotePrefix="1">
      <alignment horizontal="center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41" fontId="5" fillId="33" borderId="17" xfId="0" applyNumberFormat="1" applyFont="1" applyFill="1" applyBorder="1" applyAlignment="1" applyProtection="1">
      <alignment horizontal="center" vertical="center"/>
      <protection/>
    </xf>
    <xf numFmtId="41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8" xfId="0" applyFont="1" applyFill="1" applyBorder="1" applyAlignment="1" applyProtection="1">
      <alignment horizontal="left" vertical="center" indent="1"/>
      <protection/>
    </xf>
    <xf numFmtId="0" fontId="6" fillId="33" borderId="19" xfId="0" applyFont="1" applyFill="1" applyBorder="1" applyAlignment="1" applyProtection="1">
      <alignment horizontal="left" vertical="center" indent="1"/>
      <protection/>
    </xf>
    <xf numFmtId="0" fontId="11" fillId="33" borderId="16" xfId="56" applyFont="1" applyFill="1" applyBorder="1" applyAlignment="1" applyProtection="1">
      <alignment horizontal="center" vertical="center"/>
      <protection/>
    </xf>
    <xf numFmtId="0" fontId="11" fillId="33" borderId="17" xfId="56" applyFont="1" applyFill="1" applyBorder="1" applyAlignment="1" applyProtection="1">
      <alignment horizontal="center" vertical="center"/>
      <protection/>
    </xf>
    <xf numFmtId="0" fontId="11" fillId="33" borderId="18" xfId="56" applyFont="1" applyFill="1" applyBorder="1" applyAlignment="1" applyProtection="1">
      <alignment horizontal="center" vertical="center"/>
      <protection/>
    </xf>
    <xf numFmtId="0" fontId="11" fillId="33" borderId="19" xfId="56" applyFont="1" applyFill="1" applyBorder="1" applyAlignment="1" applyProtection="1">
      <alignment horizontal="center" vertical="center"/>
      <protection/>
    </xf>
    <xf numFmtId="0" fontId="8" fillId="33" borderId="16" xfId="56" applyFont="1" applyFill="1" applyBorder="1" applyAlignment="1" applyProtection="1">
      <alignment horizontal="center" vertical="center"/>
      <protection/>
    </xf>
    <xf numFmtId="0" fontId="8" fillId="33" borderId="17" xfId="56" applyFont="1" applyFill="1" applyBorder="1" applyAlignment="1" applyProtection="1">
      <alignment horizontal="center" vertical="center"/>
      <protection/>
    </xf>
    <xf numFmtId="0" fontId="8" fillId="33" borderId="19" xfId="56" applyFont="1" applyFill="1" applyBorder="1" applyAlignment="1" applyProtection="1">
      <alignment horizontal="center" vertical="center"/>
      <protection/>
    </xf>
    <xf numFmtId="0" fontId="8" fillId="33" borderId="18" xfId="56" applyFont="1" applyFill="1" applyBorder="1" applyAlignment="1" applyProtection="1">
      <alignment horizontal="center" vertical="center"/>
      <protection/>
    </xf>
    <xf numFmtId="0" fontId="13" fillId="33" borderId="16" xfId="56" applyFont="1" applyFill="1" applyBorder="1" applyAlignment="1" applyProtection="1" quotePrefix="1">
      <alignment horizontal="center"/>
      <protection/>
    </xf>
    <xf numFmtId="0" fontId="13" fillId="33" borderId="17" xfId="56" applyFont="1" applyFill="1" applyBorder="1" applyAlignment="1" applyProtection="1" quotePrefix="1">
      <alignment horizontal="center"/>
      <protection/>
    </xf>
    <xf numFmtId="0" fontId="13" fillId="33" borderId="19" xfId="56" applyFont="1" applyFill="1" applyBorder="1" applyAlignment="1" applyProtection="1" quotePrefix="1">
      <alignment horizontal="center"/>
      <protection/>
    </xf>
    <xf numFmtId="0" fontId="13" fillId="33" borderId="18" xfId="56" applyFont="1" applyFill="1" applyBorder="1" applyAlignment="1" applyProtection="1" quotePrefix="1">
      <alignment horizontal="center"/>
      <protection/>
    </xf>
    <xf numFmtId="0" fontId="5" fillId="33" borderId="16" xfId="56" applyFont="1" applyFill="1" applyBorder="1" applyAlignment="1" applyProtection="1">
      <alignment horizontal="center"/>
      <protection/>
    </xf>
    <xf numFmtId="0" fontId="5" fillId="33" borderId="20" xfId="56" applyFont="1" applyFill="1" applyBorder="1" applyAlignment="1" applyProtection="1">
      <alignment horizontal="left" indent="1"/>
      <protection/>
    </xf>
    <xf numFmtId="3" fontId="5" fillId="0" borderId="20" xfId="56" applyNumberFormat="1" applyFont="1" applyFill="1" applyBorder="1" applyAlignment="1" applyProtection="1" quotePrefix="1">
      <alignment horizontal="right"/>
      <protection locked="0"/>
    </xf>
    <xf numFmtId="0" fontId="5" fillId="33" borderId="17" xfId="56" applyFont="1" applyFill="1" applyBorder="1" applyAlignment="1" applyProtection="1">
      <alignment horizontal="center"/>
      <protection/>
    </xf>
    <xf numFmtId="0" fontId="5" fillId="33" borderId="19" xfId="56" applyFont="1" applyFill="1" applyBorder="1" applyAlignment="1" applyProtection="1">
      <alignment horizontal="center"/>
      <protection/>
    </xf>
    <xf numFmtId="0" fontId="23" fillId="33" borderId="17" xfId="56" applyFont="1" applyFill="1" applyBorder="1" applyAlignment="1" applyProtection="1">
      <alignment horizontal="left" vertical="center" indent="1"/>
      <protection/>
    </xf>
    <xf numFmtId="0" fontId="23" fillId="33" borderId="18" xfId="56" applyFont="1" applyFill="1" applyBorder="1" applyAlignment="1" applyProtection="1">
      <alignment horizontal="left" vertical="center" indent="1"/>
      <protection/>
    </xf>
    <xf numFmtId="0" fontId="23" fillId="33" borderId="19" xfId="56" applyFont="1" applyFill="1" applyBorder="1" applyAlignment="1" applyProtection="1">
      <alignment horizontal="left" vertical="center" indent="1"/>
      <protection/>
    </xf>
    <xf numFmtId="3" fontId="5" fillId="0" borderId="17" xfId="56" applyNumberFormat="1" applyFont="1" applyFill="1" applyBorder="1" applyAlignment="1" applyProtection="1" quotePrefix="1">
      <alignment horizontal="right"/>
      <protection locked="0"/>
    </xf>
    <xf numFmtId="3" fontId="5" fillId="0" borderId="18" xfId="56" applyNumberFormat="1" applyFont="1" applyFill="1" applyBorder="1" applyAlignment="1" applyProtection="1" quotePrefix="1">
      <alignment horizontal="right"/>
      <protection locked="0"/>
    </xf>
    <xf numFmtId="3" fontId="5" fillId="0" borderId="19" xfId="56" applyNumberFormat="1" applyFont="1" applyFill="1" applyBorder="1" applyAlignment="1" applyProtection="1" quotePrefix="1">
      <alignment horizontal="right"/>
      <protection locked="0"/>
    </xf>
    <xf numFmtId="0" fontId="5" fillId="33" borderId="21" xfId="56" applyFont="1" applyFill="1" applyBorder="1" applyAlignment="1" applyProtection="1">
      <alignment horizontal="center" vertical="top"/>
      <protection/>
    </xf>
    <xf numFmtId="0" fontId="5" fillId="33" borderId="24" xfId="56" applyFont="1" applyFill="1" applyBorder="1" applyAlignment="1" applyProtection="1">
      <alignment horizontal="center" vertical="top"/>
      <protection/>
    </xf>
    <xf numFmtId="0" fontId="5" fillId="33" borderId="10" xfId="56" applyFont="1" applyFill="1" applyBorder="1" applyAlignment="1" applyProtection="1">
      <alignment horizontal="center" vertical="top"/>
      <protection/>
    </xf>
    <xf numFmtId="0" fontId="5" fillId="33" borderId="11" xfId="56" applyFont="1" applyFill="1" applyBorder="1" applyAlignment="1" applyProtection="1">
      <alignment horizontal="center" vertical="top"/>
      <protection/>
    </xf>
    <xf numFmtId="0" fontId="5" fillId="33" borderId="12" xfId="56" applyFont="1" applyFill="1" applyBorder="1" applyAlignment="1" applyProtection="1">
      <alignment horizontal="center" vertical="top"/>
      <protection/>
    </xf>
    <xf numFmtId="0" fontId="5" fillId="33" borderId="14" xfId="56" applyFont="1" applyFill="1" applyBorder="1" applyAlignment="1" applyProtection="1">
      <alignment horizontal="center" vertical="top"/>
      <protection/>
    </xf>
    <xf numFmtId="0" fontId="5" fillId="33" borderId="16" xfId="56" applyFont="1" applyFill="1" applyBorder="1" applyAlignment="1" applyProtection="1">
      <alignment horizontal="left" indent="1"/>
      <protection/>
    </xf>
    <xf numFmtId="3" fontId="6" fillId="33" borderId="16" xfId="56" applyNumberFormat="1" applyFont="1" applyFill="1" applyBorder="1" applyAlignment="1" applyProtection="1">
      <alignment horizontal="right"/>
      <protection/>
    </xf>
    <xf numFmtId="0" fontId="23" fillId="33" borderId="21" xfId="56" applyFont="1" applyFill="1" applyBorder="1" applyAlignment="1" applyProtection="1">
      <alignment horizontal="left" vertical="center" wrapText="1" indent="1"/>
      <protection/>
    </xf>
    <xf numFmtId="0" fontId="23" fillId="33" borderId="22" xfId="56" applyFont="1" applyFill="1" applyBorder="1" applyAlignment="1" applyProtection="1">
      <alignment horizontal="left" vertical="center" wrapText="1" indent="1"/>
      <protection/>
    </xf>
    <xf numFmtId="0" fontId="23" fillId="33" borderId="24" xfId="56" applyFont="1" applyFill="1" applyBorder="1" applyAlignment="1" applyProtection="1">
      <alignment horizontal="left" vertical="center" wrapText="1" indent="1"/>
      <protection/>
    </xf>
    <xf numFmtId="0" fontId="23" fillId="33" borderId="12" xfId="56" applyFont="1" applyFill="1" applyBorder="1" applyAlignment="1" applyProtection="1">
      <alignment horizontal="left" vertical="center" wrapText="1" indent="1"/>
      <protection/>
    </xf>
    <xf numFmtId="0" fontId="23" fillId="33" borderId="13" xfId="56" applyFont="1" applyFill="1" applyBorder="1" applyAlignment="1" applyProtection="1">
      <alignment horizontal="left" vertical="center" wrapText="1" indent="1"/>
      <protection/>
    </xf>
    <xf numFmtId="0" fontId="23" fillId="33" borderId="14" xfId="56" applyFont="1" applyFill="1" applyBorder="1" applyAlignment="1" applyProtection="1">
      <alignment horizontal="left" vertical="center" wrapText="1" indent="1"/>
      <protection/>
    </xf>
    <xf numFmtId="3" fontId="5" fillId="39" borderId="21" xfId="56" applyNumberFormat="1" applyFont="1" applyFill="1" applyBorder="1" applyAlignment="1" applyProtection="1">
      <alignment horizontal="right"/>
      <protection locked="0"/>
    </xf>
    <xf numFmtId="3" fontId="5" fillId="39" borderId="22" xfId="56" applyNumberFormat="1" applyFont="1" applyFill="1" applyBorder="1" applyAlignment="1" applyProtection="1">
      <alignment horizontal="right"/>
      <protection locked="0"/>
    </xf>
    <xf numFmtId="3" fontId="5" fillId="39" borderId="24" xfId="56" applyNumberFormat="1" applyFont="1" applyFill="1" applyBorder="1" applyAlignment="1" applyProtection="1">
      <alignment horizontal="right"/>
      <protection locked="0"/>
    </xf>
    <xf numFmtId="3" fontId="5" fillId="39" borderId="12" xfId="56" applyNumberFormat="1" applyFont="1" applyFill="1" applyBorder="1" applyAlignment="1" applyProtection="1">
      <alignment horizontal="right"/>
      <protection locked="0"/>
    </xf>
    <xf numFmtId="3" fontId="5" fillId="39" borderId="13" xfId="56" applyNumberFormat="1" applyFont="1" applyFill="1" applyBorder="1" applyAlignment="1" applyProtection="1">
      <alignment horizontal="right"/>
      <protection locked="0"/>
    </xf>
    <xf numFmtId="3" fontId="5" fillId="39" borderId="14" xfId="56" applyNumberFormat="1" applyFont="1" applyFill="1" applyBorder="1" applyAlignment="1" applyProtection="1">
      <alignment horizontal="right"/>
      <protection locked="0"/>
    </xf>
    <xf numFmtId="0" fontId="5" fillId="33" borderId="19" xfId="56" applyFont="1" applyFill="1" applyBorder="1" applyAlignment="1" applyProtection="1">
      <alignment horizontal="left"/>
      <protection/>
    </xf>
    <xf numFmtId="0" fontId="5" fillId="33" borderId="16" xfId="56" applyFont="1" applyFill="1" applyBorder="1" applyAlignment="1" applyProtection="1">
      <alignment horizontal="left"/>
      <protection/>
    </xf>
    <xf numFmtId="3" fontId="5" fillId="0" borderId="16" xfId="56" applyNumberFormat="1" applyFont="1" applyFill="1" applyBorder="1" applyAlignment="1" applyProtection="1">
      <alignment horizontal="right"/>
      <protection locked="0"/>
    </xf>
    <xf numFmtId="0" fontId="23" fillId="33" borderId="21" xfId="56" applyFont="1" applyFill="1" applyBorder="1" applyAlignment="1" applyProtection="1">
      <alignment horizontal="left" vertical="top" wrapText="1" indent="1"/>
      <protection/>
    </xf>
    <xf numFmtId="0" fontId="23" fillId="33" borderId="22" xfId="56" applyFont="1" applyFill="1" applyBorder="1" applyAlignment="1" applyProtection="1">
      <alignment horizontal="left" vertical="top" wrapText="1" indent="1"/>
      <protection/>
    </xf>
    <xf numFmtId="0" fontId="23" fillId="33" borderId="24" xfId="56" applyFont="1" applyFill="1" applyBorder="1" applyAlignment="1" applyProtection="1">
      <alignment horizontal="left" vertical="top" wrapText="1" indent="1"/>
      <protection/>
    </xf>
    <xf numFmtId="0" fontId="23" fillId="33" borderId="12" xfId="56" applyFont="1" applyFill="1" applyBorder="1" applyAlignment="1" applyProtection="1">
      <alignment horizontal="left" vertical="top" wrapText="1" indent="1"/>
      <protection/>
    </xf>
    <xf numFmtId="0" fontId="23" fillId="33" borderId="13" xfId="56" applyFont="1" applyFill="1" applyBorder="1" applyAlignment="1" applyProtection="1">
      <alignment horizontal="left" vertical="top" wrapText="1" indent="1"/>
      <protection/>
    </xf>
    <xf numFmtId="0" fontId="23" fillId="33" borderId="14" xfId="56" applyFont="1" applyFill="1" applyBorder="1" applyAlignment="1" applyProtection="1">
      <alignment horizontal="left" vertical="top" wrapText="1" indent="1"/>
      <protection/>
    </xf>
    <xf numFmtId="0" fontId="5" fillId="33" borderId="18" xfId="56" applyFont="1" applyFill="1" applyBorder="1" applyAlignment="1" applyProtection="1">
      <alignment horizontal="left"/>
      <protection/>
    </xf>
    <xf numFmtId="3" fontId="5" fillId="0" borderId="17" xfId="56" applyNumberFormat="1" applyFont="1" applyFill="1" applyBorder="1" applyAlignment="1" applyProtection="1">
      <alignment horizontal="right"/>
      <protection locked="0"/>
    </xf>
    <xf numFmtId="3" fontId="5" fillId="0" borderId="18" xfId="56" applyNumberFormat="1" applyFont="1" applyFill="1" applyBorder="1" applyAlignment="1" applyProtection="1">
      <alignment horizontal="right"/>
      <protection locked="0"/>
    </xf>
    <xf numFmtId="3" fontId="5" fillId="0" borderId="19" xfId="56" applyNumberFormat="1" applyFont="1" applyFill="1" applyBorder="1" applyAlignment="1" applyProtection="1">
      <alignment horizontal="right"/>
      <protection locked="0"/>
    </xf>
    <xf numFmtId="3" fontId="19" fillId="0" borderId="21" xfId="0" applyNumberFormat="1" applyFont="1" applyBorder="1" applyAlignment="1" applyProtection="1">
      <alignment horizontal="right"/>
      <protection locked="0"/>
    </xf>
    <xf numFmtId="3" fontId="19" fillId="0" borderId="22" xfId="0" applyNumberFormat="1" applyFont="1" applyBorder="1" applyAlignment="1" applyProtection="1">
      <alignment horizontal="right"/>
      <protection locked="0"/>
    </xf>
    <xf numFmtId="3" fontId="19" fillId="0" borderId="24" xfId="0" applyNumberFormat="1" applyFont="1" applyBorder="1" applyAlignment="1" applyProtection="1">
      <alignment horizontal="right"/>
      <protection locked="0"/>
    </xf>
    <xf numFmtId="3" fontId="19" fillId="0" borderId="12" xfId="0" applyNumberFormat="1" applyFont="1" applyBorder="1" applyAlignment="1" applyProtection="1">
      <alignment horizontal="right"/>
      <protection locked="0"/>
    </xf>
    <xf numFmtId="3" fontId="19" fillId="0" borderId="13" xfId="0" applyNumberFormat="1" applyFont="1" applyBorder="1" applyAlignment="1" applyProtection="1">
      <alignment horizontal="right"/>
      <protection locked="0"/>
    </xf>
    <xf numFmtId="3" fontId="19" fillId="0" borderId="14" xfId="0" applyNumberFormat="1" applyFont="1" applyBorder="1" applyAlignment="1" applyProtection="1">
      <alignment horizontal="right"/>
      <protection locked="0"/>
    </xf>
    <xf numFmtId="0" fontId="5" fillId="33" borderId="17" xfId="56" applyFont="1" applyFill="1" applyBorder="1" applyAlignment="1" applyProtection="1">
      <alignment horizontal="left" indent="1"/>
      <protection/>
    </xf>
    <xf numFmtId="0" fontId="5" fillId="33" borderId="18" xfId="56" applyFont="1" applyFill="1" applyBorder="1" applyAlignment="1" applyProtection="1">
      <alignment horizontal="left" indent="1"/>
      <protection/>
    </xf>
    <xf numFmtId="0" fontId="5" fillId="33" borderId="19" xfId="56" applyFont="1" applyFill="1" applyBorder="1" applyAlignment="1" applyProtection="1">
      <alignment horizontal="left" indent="1"/>
      <protection/>
    </xf>
    <xf numFmtId="3" fontId="6" fillId="33" borderId="17" xfId="56" applyNumberFormat="1" applyFont="1" applyFill="1" applyBorder="1" applyAlignment="1" applyProtection="1">
      <alignment horizontal="right"/>
      <protection/>
    </xf>
    <xf numFmtId="3" fontId="6" fillId="33" borderId="18" xfId="56" applyNumberFormat="1" applyFont="1" applyFill="1" applyBorder="1" applyAlignment="1" applyProtection="1">
      <alignment horizontal="right"/>
      <protection/>
    </xf>
    <xf numFmtId="3" fontId="6" fillId="33" borderId="19" xfId="56" applyNumberFormat="1" applyFont="1" applyFill="1" applyBorder="1" applyAlignment="1" applyProtection="1">
      <alignment horizontal="right"/>
      <protection/>
    </xf>
    <xf numFmtId="3" fontId="0" fillId="0" borderId="18" xfId="0" applyNumberFormat="1" applyBorder="1" applyAlignment="1" applyProtection="1">
      <alignment horizontal="right"/>
      <protection/>
    </xf>
    <xf numFmtId="3" fontId="0" fillId="0" borderId="19" xfId="0" applyNumberForma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3" fontId="11" fillId="0" borderId="17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0" fontId="23" fillId="33" borderId="17" xfId="56" applyFont="1" applyFill="1" applyBorder="1" applyAlignment="1" applyProtection="1">
      <alignment horizontal="left" vertical="center" wrapText="1" indent="1"/>
      <protection/>
    </xf>
    <xf numFmtId="0" fontId="23" fillId="33" borderId="18" xfId="56" applyFont="1" applyFill="1" applyBorder="1" applyAlignment="1" applyProtection="1">
      <alignment horizontal="left" vertical="center" wrapText="1" indent="1"/>
      <protection/>
    </xf>
    <xf numFmtId="0" fontId="23" fillId="33" borderId="19" xfId="56" applyFont="1" applyFill="1" applyBorder="1" applyAlignment="1" applyProtection="1">
      <alignment horizontal="left" vertical="center" wrapText="1" indent="1"/>
      <protection/>
    </xf>
    <xf numFmtId="3" fontId="5" fillId="39" borderId="17" xfId="56" applyNumberFormat="1" applyFont="1" applyFill="1" applyBorder="1" applyAlignment="1" applyProtection="1">
      <alignment horizontal="right"/>
      <protection locked="0"/>
    </xf>
    <xf numFmtId="3" fontId="5" fillId="39" borderId="18" xfId="56" applyNumberFormat="1" applyFont="1" applyFill="1" applyBorder="1" applyAlignment="1" applyProtection="1">
      <alignment horizontal="right"/>
      <protection locked="0"/>
    </xf>
    <xf numFmtId="3" fontId="5" fillId="39" borderId="19" xfId="56" applyNumberFormat="1" applyFont="1" applyFill="1" applyBorder="1" applyAlignment="1" applyProtection="1">
      <alignment horizontal="right"/>
      <protection locked="0"/>
    </xf>
    <xf numFmtId="0" fontId="5" fillId="33" borderId="23" xfId="56" applyFont="1" applyFill="1" applyBorder="1" applyAlignment="1" applyProtection="1">
      <alignment horizontal="center"/>
      <protection/>
    </xf>
    <xf numFmtId="0" fontId="5" fillId="33" borderId="23" xfId="56" applyFont="1" applyFill="1" applyBorder="1" applyAlignment="1" applyProtection="1">
      <alignment horizontal="left" indent="1"/>
      <protection/>
    </xf>
    <xf numFmtId="3" fontId="5" fillId="33" borderId="23" xfId="56" applyNumberFormat="1" applyFont="1" applyFill="1" applyBorder="1" applyAlignment="1" applyProtection="1">
      <alignment horizontal="right"/>
      <protection/>
    </xf>
    <xf numFmtId="0" fontId="5" fillId="33" borderId="17" xfId="56" applyFont="1" applyFill="1" applyBorder="1" applyAlignment="1" applyProtection="1">
      <alignment horizontal="left" vertical="center" indent="1"/>
      <protection/>
    </xf>
    <xf numFmtId="0" fontId="5" fillId="33" borderId="18" xfId="56" applyFont="1" applyFill="1" applyBorder="1" applyAlignment="1" applyProtection="1">
      <alignment horizontal="left" vertical="center" indent="1"/>
      <protection/>
    </xf>
    <xf numFmtId="0" fontId="5" fillId="33" borderId="19" xfId="56" applyFont="1" applyFill="1" applyBorder="1" applyAlignment="1" applyProtection="1">
      <alignment horizontal="left" vertical="center" indent="1"/>
      <protection/>
    </xf>
    <xf numFmtId="0" fontId="6" fillId="33" borderId="16" xfId="56" applyFont="1" applyFill="1" applyBorder="1" applyAlignment="1" applyProtection="1">
      <alignment horizontal="left" vertical="center" indent="1"/>
      <protection/>
    </xf>
    <xf numFmtId="0" fontId="6" fillId="33" borderId="17" xfId="56" applyFont="1" applyFill="1" applyBorder="1" applyAlignment="1" applyProtection="1">
      <alignment horizontal="left" vertical="center" indent="1"/>
      <protection/>
    </xf>
    <xf numFmtId="0" fontId="6" fillId="33" borderId="18" xfId="56" applyFont="1" applyFill="1" applyBorder="1" applyAlignment="1" applyProtection="1">
      <alignment horizontal="left" vertical="center" indent="1"/>
      <protection/>
    </xf>
    <xf numFmtId="0" fontId="6" fillId="33" borderId="19" xfId="56" applyFont="1" applyFill="1" applyBorder="1" applyAlignment="1" applyProtection="1">
      <alignment horizontal="left" vertical="center" inden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41" fontId="13" fillId="33" borderId="16" xfId="0" applyNumberFormat="1" applyFont="1" applyFill="1" applyBorder="1" applyAlignment="1" applyProtection="1" quotePrefix="1">
      <alignment horizontal="center" vertical="center"/>
      <protection/>
    </xf>
    <xf numFmtId="41" fontId="5" fillId="0" borderId="16" xfId="0" applyNumberFormat="1" applyFont="1" applyFill="1" applyBorder="1" applyAlignment="1" applyProtection="1">
      <alignment horizontal="center" vertical="center"/>
      <protection locked="0"/>
    </xf>
    <xf numFmtId="41" fontId="5" fillId="33" borderId="16" xfId="0" applyNumberFormat="1" applyFont="1" applyFill="1" applyBorder="1" applyAlignment="1" applyProtection="1">
      <alignment horizontal="center" vertical="center"/>
      <protection/>
    </xf>
    <xf numFmtId="0" fontId="13" fillId="33" borderId="16" xfId="56" applyFont="1" applyFill="1" applyBorder="1" applyAlignment="1" applyProtection="1" quotePrefix="1">
      <alignment horizontal="center" vertical="center"/>
      <protection/>
    </xf>
    <xf numFmtId="2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 quotePrefix="1">
      <alignment horizontal="center"/>
      <protection/>
    </xf>
    <xf numFmtId="0" fontId="13" fillId="33" borderId="18" xfId="0" applyFont="1" applyFill="1" applyBorder="1" applyAlignment="1" applyProtection="1" quotePrefix="1">
      <alignment horizont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 quotePrefix="1">
      <alignment horizontal="center" vertical="center"/>
      <protection locked="0"/>
    </xf>
    <xf numFmtId="0" fontId="5" fillId="0" borderId="18" xfId="0" applyFont="1" applyFill="1" applyBorder="1" applyAlignment="1" applyProtection="1" quotePrefix="1">
      <alignment horizontal="center" vertical="center"/>
      <protection locked="0"/>
    </xf>
    <xf numFmtId="0" fontId="5" fillId="0" borderId="19" xfId="0" applyFont="1" applyFill="1" applyBorder="1" applyAlignment="1" applyProtection="1" quotePrefix="1">
      <alignment horizontal="center" vertical="center"/>
      <protection locked="0"/>
    </xf>
    <xf numFmtId="0" fontId="5" fillId="33" borderId="0" xfId="56" applyFont="1" applyFill="1" applyAlignment="1" applyProtection="1">
      <alignment horizontal="left" vertical="top" wrapText="1"/>
      <protection/>
    </xf>
    <xf numFmtId="0" fontId="11" fillId="33" borderId="0" xfId="0" applyFont="1" applyFill="1" applyAlignment="1" applyProtection="1">
      <alignment horizontal="left"/>
      <protection/>
    </xf>
    <xf numFmtId="41" fontId="8" fillId="33" borderId="21" xfId="0" applyNumberFormat="1" applyFont="1" applyFill="1" applyBorder="1" applyAlignment="1" applyProtection="1">
      <alignment horizontal="center" vertical="center" wrapText="1"/>
      <protection/>
    </xf>
    <xf numFmtId="41" fontId="8" fillId="33" borderId="22" xfId="0" applyNumberFormat="1" applyFont="1" applyFill="1" applyBorder="1" applyAlignment="1" applyProtection="1">
      <alignment horizontal="center" vertical="center" wrapText="1"/>
      <protection/>
    </xf>
    <xf numFmtId="41" fontId="8" fillId="33" borderId="24" xfId="0" applyNumberFormat="1" applyFont="1" applyFill="1" applyBorder="1" applyAlignment="1" applyProtection="1">
      <alignment horizontal="center" vertical="center" wrapText="1"/>
      <protection/>
    </xf>
    <xf numFmtId="41" fontId="8" fillId="33" borderId="10" xfId="0" applyNumberFormat="1" applyFont="1" applyFill="1" applyBorder="1" applyAlignment="1" applyProtection="1">
      <alignment horizontal="center" vertical="center" wrapText="1"/>
      <protection/>
    </xf>
    <xf numFmtId="41" fontId="8" fillId="33" borderId="0" xfId="0" applyNumberFormat="1" applyFont="1" applyFill="1" applyBorder="1" applyAlignment="1" applyProtection="1">
      <alignment horizontal="center" vertical="center" wrapText="1"/>
      <protection/>
    </xf>
    <xf numFmtId="41" fontId="8" fillId="33" borderId="11" xfId="0" applyNumberFormat="1" applyFont="1" applyFill="1" applyBorder="1" applyAlignment="1" applyProtection="1">
      <alignment horizontal="center" vertical="center" wrapText="1"/>
      <protection/>
    </xf>
    <xf numFmtId="41" fontId="8" fillId="33" borderId="12" xfId="0" applyNumberFormat="1" applyFont="1" applyFill="1" applyBorder="1" applyAlignment="1" applyProtection="1">
      <alignment horizontal="center" vertical="center" wrapText="1"/>
      <protection/>
    </xf>
    <xf numFmtId="41" fontId="8" fillId="33" borderId="13" xfId="0" applyNumberFormat="1" applyFont="1" applyFill="1" applyBorder="1" applyAlignment="1" applyProtection="1">
      <alignment horizontal="center" vertical="center" wrapText="1"/>
      <protection/>
    </xf>
    <xf numFmtId="41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41" fontId="8" fillId="33" borderId="17" xfId="0" applyNumberFormat="1" applyFont="1" applyFill="1" applyBorder="1" applyAlignment="1" applyProtection="1">
      <alignment horizontal="center" vertical="center"/>
      <protection/>
    </xf>
    <xf numFmtId="41" fontId="8" fillId="33" borderId="18" xfId="0" applyNumberFormat="1" applyFont="1" applyFill="1" applyBorder="1" applyAlignment="1" applyProtection="1">
      <alignment horizontal="center" vertical="center"/>
      <protection/>
    </xf>
    <xf numFmtId="41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41" fontId="6" fillId="33" borderId="17" xfId="0" applyNumberFormat="1" applyFont="1" applyFill="1" applyBorder="1" applyAlignment="1" applyProtection="1">
      <alignment horizontal="center"/>
      <protection/>
    </xf>
    <xf numFmtId="41" fontId="6" fillId="33" borderId="19" xfId="0" applyNumberFormat="1" applyFont="1" applyFill="1" applyBorder="1" applyAlignment="1" applyProtection="1">
      <alignment horizontal="center"/>
      <protection/>
    </xf>
    <xf numFmtId="41" fontId="5" fillId="0" borderId="17" xfId="0" applyNumberFormat="1" applyFont="1" applyFill="1" applyBorder="1" applyAlignment="1" applyProtection="1">
      <alignment horizontal="center"/>
      <protection locked="0"/>
    </xf>
    <xf numFmtId="41" fontId="5" fillId="0" borderId="19" xfId="0" applyNumberFormat="1" applyFont="1" applyFill="1" applyBorder="1" applyAlignment="1" applyProtection="1">
      <alignment horizontal="center"/>
      <protection locked="0"/>
    </xf>
    <xf numFmtId="41" fontId="5" fillId="33" borderId="17" xfId="0" applyNumberFormat="1" applyFont="1" applyFill="1" applyBorder="1" applyAlignment="1" applyProtection="1">
      <alignment horizontal="left" vertical="center"/>
      <protection/>
    </xf>
    <xf numFmtId="41" fontId="5" fillId="33" borderId="18" xfId="0" applyNumberFormat="1" applyFont="1" applyFill="1" applyBorder="1" applyAlignment="1" applyProtection="1">
      <alignment horizontal="left" vertical="center"/>
      <protection/>
    </xf>
    <xf numFmtId="41" fontId="5" fillId="33" borderId="19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orm S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rgb="FFFF0000"/>
        </patternFill>
      </fill>
    </dxf>
    <dxf>
      <font>
        <color theme="0"/>
      </font>
      <fill>
        <patternFill>
          <f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  <border/>
    </dxf>
    <dxf>
      <font>
        <color theme="0"/>
      </font>
      <fill>
        <patternFill>
          <f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38100</xdr:colOff>
      <xdr:row>6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0" y="28575"/>
          <a:ext cx="1038225" cy="981075"/>
          <a:chOff x="333375" y="71983"/>
          <a:chExt cx="1028700" cy="842418"/>
        </a:xfrm>
        <a:solidFill>
          <a:srgbClr val="FFFFFF"/>
        </a:solidFill>
      </xdr:grpSpPr>
      <xdr:pic>
        <xdr:nvPicPr>
          <xdr:cNvPr id="2" name="Picture 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0065" y="71983"/>
            <a:ext cx="523865" cy="6465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333375" y="728016"/>
            <a:ext cx="1028700" cy="186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DISPENDIK JATIM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.%20PERENCANAAN\KUISIONER\Pendataan%202017%202018\Format%20Pendataan%202017%20TK-%20RA-PAUD\L%20I%20-%20TK-RA-PAUD%20ba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Hal-1"/>
      <sheetName val="Hal-2"/>
      <sheetName val="Hal-3"/>
      <sheetName val="Hal-4"/>
      <sheetName val="Hal-5"/>
      <sheetName val="Hal-6"/>
      <sheetName val="Hal-7"/>
      <sheetName val="Hal-8"/>
      <sheetName val="Sarpras"/>
      <sheetName val="Kab"/>
      <sheetName val="Kec"/>
      <sheetName val="VarGet"/>
    </sheetNames>
    <sheetDataSet>
      <sheetData sheetId="12">
        <row r="2">
          <cell r="B2" t="str">
            <v>Kota Surabaya</v>
          </cell>
          <cell r="C2" t="str">
            <v>01</v>
          </cell>
        </row>
        <row r="3">
          <cell r="B3" t="str">
            <v>Kota Malang</v>
          </cell>
          <cell r="C3" t="str">
            <v>02</v>
          </cell>
        </row>
        <row r="4">
          <cell r="B4" t="str">
            <v>Kota Madiun</v>
          </cell>
          <cell r="C4" t="str">
            <v>03</v>
          </cell>
        </row>
        <row r="5">
          <cell r="B5" t="str">
            <v>Kota Kediri</v>
          </cell>
          <cell r="C5" t="str">
            <v>04</v>
          </cell>
        </row>
        <row r="6">
          <cell r="B6" t="str">
            <v>Kota Mojokerto</v>
          </cell>
          <cell r="C6" t="str">
            <v>05</v>
          </cell>
        </row>
        <row r="7">
          <cell r="B7" t="str">
            <v>Kota Blitar</v>
          </cell>
          <cell r="C7" t="str">
            <v>06</v>
          </cell>
        </row>
        <row r="8">
          <cell r="B8" t="str">
            <v>Kota Pasuruan</v>
          </cell>
          <cell r="C8" t="str">
            <v>07</v>
          </cell>
        </row>
        <row r="9">
          <cell r="B9" t="str">
            <v>Kota Probolinggo</v>
          </cell>
          <cell r="C9" t="str">
            <v>08</v>
          </cell>
        </row>
        <row r="10">
          <cell r="B10" t="str">
            <v>Kota Batu</v>
          </cell>
          <cell r="C10" t="str">
            <v>09</v>
          </cell>
        </row>
        <row r="11">
          <cell r="B11" t="str">
            <v>Kab. Gresik</v>
          </cell>
          <cell r="C11">
            <v>10</v>
          </cell>
        </row>
        <row r="12">
          <cell r="B12" t="str">
            <v>Kab. Sidoarjo</v>
          </cell>
          <cell r="C12">
            <v>11</v>
          </cell>
        </row>
        <row r="13">
          <cell r="B13" t="str">
            <v>Kab. Mojokerto</v>
          </cell>
          <cell r="C13">
            <v>12</v>
          </cell>
        </row>
        <row r="14">
          <cell r="B14" t="str">
            <v>Kab. Jombang</v>
          </cell>
          <cell r="C14">
            <v>13</v>
          </cell>
        </row>
        <row r="15">
          <cell r="B15" t="str">
            <v>Kab. Bojonegoro</v>
          </cell>
          <cell r="C15">
            <v>14</v>
          </cell>
        </row>
        <row r="16">
          <cell r="B16" t="str">
            <v>Kab. Tuban</v>
          </cell>
          <cell r="C16">
            <v>15</v>
          </cell>
        </row>
        <row r="17">
          <cell r="B17" t="str">
            <v>Kab. Lamongan</v>
          </cell>
          <cell r="C17">
            <v>16</v>
          </cell>
        </row>
        <row r="18">
          <cell r="B18" t="str">
            <v>Kab. Madiun</v>
          </cell>
          <cell r="C18">
            <v>17</v>
          </cell>
        </row>
        <row r="19">
          <cell r="B19" t="str">
            <v>Kab. Ngawi</v>
          </cell>
          <cell r="C19">
            <v>18</v>
          </cell>
        </row>
        <row r="20">
          <cell r="B20" t="str">
            <v>Kab. Magetan</v>
          </cell>
          <cell r="C20">
            <v>19</v>
          </cell>
        </row>
        <row r="21">
          <cell r="B21" t="str">
            <v>Kab. Ponorogo</v>
          </cell>
          <cell r="C21">
            <v>20</v>
          </cell>
        </row>
        <row r="22">
          <cell r="B22" t="str">
            <v>Kab. Pacitan</v>
          </cell>
          <cell r="C22">
            <v>21</v>
          </cell>
        </row>
        <row r="23">
          <cell r="B23" t="str">
            <v>Kab. Kediri</v>
          </cell>
          <cell r="C23">
            <v>22</v>
          </cell>
        </row>
        <row r="24">
          <cell r="B24" t="str">
            <v>Kab. Nganjuk</v>
          </cell>
          <cell r="C24">
            <v>23</v>
          </cell>
        </row>
        <row r="25">
          <cell r="B25" t="str">
            <v>Kab. Blitar</v>
          </cell>
          <cell r="C25">
            <v>24</v>
          </cell>
        </row>
        <row r="26">
          <cell r="B26" t="str">
            <v>Kab. Tulungagung</v>
          </cell>
          <cell r="C26">
            <v>25</v>
          </cell>
        </row>
        <row r="27">
          <cell r="B27" t="str">
            <v>Kab. Trenggalek</v>
          </cell>
          <cell r="C27">
            <v>26</v>
          </cell>
        </row>
        <row r="28">
          <cell r="B28" t="str">
            <v>Kab. Malang</v>
          </cell>
          <cell r="C28">
            <v>27</v>
          </cell>
        </row>
        <row r="29">
          <cell r="B29" t="str">
            <v>Kab. Pasuruan</v>
          </cell>
          <cell r="C29">
            <v>28</v>
          </cell>
        </row>
        <row r="30">
          <cell r="B30" t="str">
            <v>Kab. Probolinggo</v>
          </cell>
          <cell r="C30">
            <v>29</v>
          </cell>
        </row>
        <row r="31">
          <cell r="B31" t="str">
            <v>Kab. Lumajang</v>
          </cell>
          <cell r="C31">
            <v>30</v>
          </cell>
        </row>
        <row r="32">
          <cell r="B32" t="str">
            <v>Kab. Bondowoso</v>
          </cell>
          <cell r="C32">
            <v>31</v>
          </cell>
        </row>
        <row r="33">
          <cell r="B33" t="str">
            <v>Kab. Situbondo</v>
          </cell>
          <cell r="C33">
            <v>32</v>
          </cell>
        </row>
        <row r="34">
          <cell r="B34" t="str">
            <v>Kab. Jember</v>
          </cell>
          <cell r="C34">
            <v>33</v>
          </cell>
        </row>
        <row r="35">
          <cell r="B35" t="str">
            <v>Kab. Banyuwangi</v>
          </cell>
          <cell r="C35">
            <v>34</v>
          </cell>
        </row>
        <row r="36">
          <cell r="B36" t="str">
            <v>Kab. Pamekasan</v>
          </cell>
          <cell r="C36">
            <v>35</v>
          </cell>
        </row>
        <row r="37">
          <cell r="B37" t="str">
            <v>Kab. Sampang</v>
          </cell>
          <cell r="C37">
            <v>36</v>
          </cell>
        </row>
        <row r="38">
          <cell r="B38" t="str">
            <v>Kab. Sumenep</v>
          </cell>
          <cell r="C38">
            <v>37</v>
          </cell>
        </row>
        <row r="39">
          <cell r="B39" t="str">
            <v>Kab. Bangkalan</v>
          </cell>
          <cell r="C39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7"/>
  <sheetViews>
    <sheetView tabSelected="1" view="pageBreakPreview" zoomScale="90" zoomScaleSheetLayoutView="90" zoomScalePageLayoutView="0" workbookViewId="0" topLeftCell="A1">
      <selection activeCell="V3" sqref="V3"/>
    </sheetView>
  </sheetViews>
  <sheetFormatPr defaultColWidth="0" defaultRowHeight="12.75" customHeight="1" zeroHeight="1"/>
  <cols>
    <col min="1" max="1" width="5.28125" style="2" customWidth="1"/>
    <col min="2" max="7" width="2.421875" style="2" customWidth="1"/>
    <col min="8" max="39" width="2.7109375" style="2" customWidth="1"/>
    <col min="40" max="40" width="2.140625" style="2" customWidth="1"/>
    <col min="41" max="41" width="2.140625" style="2" hidden="1" customWidth="1"/>
    <col min="42" max="53" width="3.421875" style="2" hidden="1" customWidth="1"/>
    <col min="54" max="16384" width="3.7109375" style="2" hidden="1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4" customFormat="1" ht="12.75">
      <c r="A2" s="3"/>
      <c r="B2" s="3"/>
      <c r="C2" s="3"/>
      <c r="D2" s="3"/>
      <c r="E2" s="3"/>
      <c r="F2" s="241" t="s">
        <v>0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3"/>
      <c r="AG2" s="3"/>
      <c r="AH2" s="3"/>
      <c r="AI2" s="3"/>
      <c r="AJ2" s="3"/>
      <c r="AK2" s="3"/>
      <c r="AL2" s="3"/>
      <c r="AM2" s="3"/>
      <c r="AN2" s="3"/>
    </row>
    <row r="3" spans="1:40" s="4" customFormat="1" ht="15" customHeight="1">
      <c r="A3" s="3"/>
      <c r="B3" s="3"/>
      <c r="C3" s="3"/>
      <c r="D3" s="3"/>
      <c r="E3" s="3"/>
      <c r="F3" s="5"/>
      <c r="G3" s="6"/>
      <c r="H3" s="6"/>
      <c r="I3" s="6"/>
      <c r="J3" s="6"/>
      <c r="K3" s="6"/>
      <c r="L3" s="6"/>
      <c r="M3" s="6"/>
      <c r="N3" s="7" t="s">
        <v>1</v>
      </c>
      <c r="O3" s="6"/>
      <c r="P3" s="6"/>
      <c r="Q3" s="6"/>
      <c r="R3" s="6"/>
      <c r="S3" s="6"/>
      <c r="T3" s="6"/>
      <c r="U3" s="8" t="s">
        <v>2</v>
      </c>
      <c r="V3" s="7" t="s">
        <v>328</v>
      </c>
      <c r="W3" s="6"/>
      <c r="X3" s="6"/>
      <c r="Y3" s="6"/>
      <c r="Z3" s="6"/>
      <c r="AA3" s="6"/>
      <c r="AB3" s="6"/>
      <c r="AC3" s="6"/>
      <c r="AD3" s="6"/>
      <c r="AE3" s="6"/>
      <c r="AF3" s="9"/>
      <c r="AG3" s="3"/>
      <c r="AH3" s="244" t="s">
        <v>3</v>
      </c>
      <c r="AI3" s="245"/>
      <c r="AJ3" s="245"/>
      <c r="AK3" s="245"/>
      <c r="AL3" s="246"/>
      <c r="AM3" s="3"/>
      <c r="AN3" s="3"/>
    </row>
    <row r="4" spans="1:47" s="4" customFormat="1" ht="15">
      <c r="A4" s="3"/>
      <c r="B4" s="3"/>
      <c r="C4" s="3"/>
      <c r="D4" s="3"/>
      <c r="E4" s="3"/>
      <c r="F4" s="5"/>
      <c r="G4" s="6"/>
      <c r="H4" s="6"/>
      <c r="I4" s="6"/>
      <c r="J4" s="6"/>
      <c r="K4" s="6"/>
      <c r="L4" s="6"/>
      <c r="M4" s="6"/>
      <c r="N4" s="7" t="s">
        <v>4</v>
      </c>
      <c r="O4" s="6"/>
      <c r="P4" s="6"/>
      <c r="Q4" s="6"/>
      <c r="R4" s="6"/>
      <c r="S4" s="6"/>
      <c r="T4" s="6"/>
      <c r="U4" s="8" t="s">
        <v>2</v>
      </c>
      <c r="V4" s="247">
        <v>2019</v>
      </c>
      <c r="W4" s="247"/>
      <c r="X4" s="6"/>
      <c r="Y4" s="6"/>
      <c r="Z4" s="6"/>
      <c r="AA4" s="6"/>
      <c r="AB4" s="6"/>
      <c r="AC4" s="6"/>
      <c r="AD4" s="6"/>
      <c r="AE4" s="6"/>
      <c r="AF4" s="9"/>
      <c r="AG4" s="3"/>
      <c r="AH4" s="3"/>
      <c r="AI4" s="3"/>
      <c r="AJ4" s="3"/>
      <c r="AK4" s="3"/>
      <c r="AL4" s="3"/>
      <c r="AM4" s="3"/>
      <c r="AN4" s="3"/>
      <c r="AT4" s="10"/>
      <c r="AU4" s="11"/>
    </row>
    <row r="5" spans="1:47" s="4" customFormat="1" ht="15">
      <c r="A5" s="3"/>
      <c r="B5" s="3"/>
      <c r="C5" s="3"/>
      <c r="D5" s="3"/>
      <c r="E5" s="3"/>
      <c r="F5" s="5"/>
      <c r="G5" s="6"/>
      <c r="H5" s="6"/>
      <c r="I5" s="6"/>
      <c r="J5" s="6"/>
      <c r="K5" s="6"/>
      <c r="L5" s="6"/>
      <c r="M5" s="6"/>
      <c r="N5" s="7" t="s">
        <v>5</v>
      </c>
      <c r="O5" s="6"/>
      <c r="P5" s="6"/>
      <c r="Q5" s="6"/>
      <c r="R5" s="6"/>
      <c r="S5" s="6"/>
      <c r="T5" s="6"/>
      <c r="U5" s="8"/>
      <c r="V5" s="248" t="s">
        <v>327</v>
      </c>
      <c r="W5" s="248"/>
      <c r="X5" s="248"/>
      <c r="Y5" s="248"/>
      <c r="Z5" s="248"/>
      <c r="AA5" s="248"/>
      <c r="AB5" s="6"/>
      <c r="AC5" s="12" t="str">
        <f>VLOOKUP(V5,'[1]Kab'!B2:C39,2,FALSE)</f>
        <v>07</v>
      </c>
      <c r="AD5" s="6"/>
      <c r="AE5" s="6"/>
      <c r="AF5" s="9"/>
      <c r="AG5" s="3"/>
      <c r="AH5" s="3"/>
      <c r="AI5" s="3"/>
      <c r="AJ5" s="3"/>
      <c r="AK5" s="3"/>
      <c r="AL5" s="3"/>
      <c r="AM5" s="3"/>
      <c r="AN5" s="3"/>
      <c r="AT5" s="10"/>
      <c r="AU5" s="11"/>
    </row>
    <row r="6" spans="1:47" s="4" customFormat="1" ht="15" customHeight="1">
      <c r="A6" s="13"/>
      <c r="B6" s="13"/>
      <c r="C6" s="13"/>
      <c r="D6" s="13"/>
      <c r="E6" s="13"/>
      <c r="F6" s="14"/>
      <c r="G6" s="15"/>
      <c r="H6" s="15"/>
      <c r="I6" s="15"/>
      <c r="J6" s="15"/>
      <c r="K6" s="15"/>
      <c r="L6" s="15"/>
      <c r="M6" s="15"/>
      <c r="N6" s="16" t="s">
        <v>6</v>
      </c>
      <c r="O6" s="15"/>
      <c r="P6" s="15"/>
      <c r="Q6" s="15"/>
      <c r="R6" s="15"/>
      <c r="S6" s="15"/>
      <c r="T6" s="15"/>
      <c r="U6" s="17" t="s">
        <v>2</v>
      </c>
      <c r="V6" s="248"/>
      <c r="W6" s="248"/>
      <c r="X6" s="248"/>
      <c r="Y6" s="248"/>
      <c r="Z6" s="248"/>
      <c r="AA6" s="248"/>
      <c r="AB6" s="15"/>
      <c r="AC6" s="16"/>
      <c r="AD6" s="15"/>
      <c r="AE6" s="15"/>
      <c r="AF6" s="18"/>
      <c r="AG6" s="13"/>
      <c r="AH6" s="13"/>
      <c r="AI6" s="13"/>
      <c r="AJ6" s="13"/>
      <c r="AK6" s="13"/>
      <c r="AL6" s="13"/>
      <c r="AM6" s="3"/>
      <c r="AN6" s="3"/>
      <c r="AT6" s="19"/>
      <c r="AU6" s="11"/>
    </row>
    <row r="7" spans="1:47" s="4" customFormat="1" ht="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3"/>
      <c r="AN7" s="3"/>
      <c r="AT7" s="19"/>
      <c r="AU7" s="19"/>
    </row>
    <row r="8" spans="1:47" s="4" customFormat="1" ht="13.5" customHeight="1">
      <c r="A8" s="3" t="s">
        <v>7</v>
      </c>
      <c r="B8" s="3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T8" s="19"/>
      <c r="AU8" s="19"/>
    </row>
    <row r="9" spans="1:43" s="25" customFormat="1" ht="14.25" customHeight="1">
      <c r="A9" s="21"/>
      <c r="B9" s="3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22" t="s">
        <v>2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 t="s">
        <v>10</v>
      </c>
      <c r="AD9" s="23" t="s">
        <v>2</v>
      </c>
      <c r="AE9" s="249"/>
      <c r="AF9" s="250"/>
      <c r="AG9" s="250"/>
      <c r="AH9" s="250"/>
      <c r="AI9" s="250"/>
      <c r="AJ9" s="250"/>
      <c r="AK9" s="250"/>
      <c r="AL9" s="251"/>
      <c r="AM9" s="21"/>
      <c r="AN9" s="21"/>
      <c r="AQ9" s="26"/>
    </row>
    <row r="10" spans="1:43" s="25" customFormat="1" ht="3.75" customHeight="1" thickBot="1">
      <c r="A10" s="2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2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3"/>
      <c r="AA10" s="23"/>
      <c r="AB10" s="23"/>
      <c r="AC10" s="23"/>
      <c r="AD10" s="22"/>
      <c r="AE10" s="27"/>
      <c r="AF10" s="27"/>
      <c r="AG10" s="27"/>
      <c r="AH10" s="27"/>
      <c r="AI10" s="27"/>
      <c r="AJ10" s="27"/>
      <c r="AK10" s="23"/>
      <c r="AL10" s="23"/>
      <c r="AM10" s="28"/>
      <c r="AN10" s="28"/>
      <c r="AO10" s="29"/>
      <c r="AP10" s="29"/>
      <c r="AQ10" s="29"/>
    </row>
    <row r="11" spans="1:43" s="25" customFormat="1" ht="14.25" customHeight="1" thickBot="1">
      <c r="A11" s="21"/>
      <c r="B11" s="30" t="s">
        <v>11</v>
      </c>
      <c r="C11" s="3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22" t="s">
        <v>2</v>
      </c>
      <c r="N11" s="252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4"/>
      <c r="AA11" s="31"/>
      <c r="AB11" s="32" t="s">
        <v>13</v>
      </c>
      <c r="AC11" s="31"/>
      <c r="AD11" s="31"/>
      <c r="AE11" s="31"/>
      <c r="AF11" s="33"/>
      <c r="AG11" s="31"/>
      <c r="AH11" s="34" t="s">
        <v>11</v>
      </c>
      <c r="AI11" s="31" t="s">
        <v>14</v>
      </c>
      <c r="AJ11" s="31"/>
      <c r="AK11" s="34" t="s">
        <v>15</v>
      </c>
      <c r="AL11" s="31" t="s">
        <v>16</v>
      </c>
      <c r="AM11" s="35"/>
      <c r="AN11" s="35"/>
      <c r="AO11" s="26"/>
      <c r="AP11" s="26"/>
      <c r="AQ11" s="26"/>
    </row>
    <row r="12" spans="1:40" s="25" customFormat="1" ht="3.75" customHeight="1">
      <c r="A12" s="2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1"/>
      <c r="AN12" s="21"/>
    </row>
    <row r="13" spans="1:40" s="25" customFormat="1" ht="14.25" customHeight="1">
      <c r="A13" s="21"/>
      <c r="B13" s="3" t="s">
        <v>15</v>
      </c>
      <c r="C13" s="3" t="s">
        <v>17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0"/>
      <c r="AC13" s="3"/>
      <c r="AD13" s="3"/>
      <c r="AE13" s="3"/>
      <c r="AF13" s="3"/>
      <c r="AG13" s="3"/>
      <c r="AH13" s="36" t="s">
        <v>18</v>
      </c>
      <c r="AI13" s="36" t="s">
        <v>19</v>
      </c>
      <c r="AJ13" s="3"/>
      <c r="AK13" s="3"/>
      <c r="AL13" s="3"/>
      <c r="AM13" s="21"/>
      <c r="AN13" s="21"/>
    </row>
    <row r="14" spans="1:43" s="25" customFormat="1" ht="14.25" customHeight="1">
      <c r="A14" s="21"/>
      <c r="B14" s="3"/>
      <c r="C14" s="3" t="s">
        <v>20</v>
      </c>
      <c r="D14" s="3" t="s">
        <v>21</v>
      </c>
      <c r="E14" s="3"/>
      <c r="F14" s="3"/>
      <c r="G14" s="3"/>
      <c r="H14" s="3"/>
      <c r="I14" s="3"/>
      <c r="J14" s="3"/>
      <c r="K14" s="3"/>
      <c r="L14" s="3"/>
      <c r="M14" s="37" t="s">
        <v>2</v>
      </c>
      <c r="N14" s="252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  <c r="AM14" s="35"/>
      <c r="AN14" s="35"/>
      <c r="AO14" s="26"/>
      <c r="AP14" s="26"/>
      <c r="AQ14" s="26"/>
    </row>
    <row r="15" spans="1:43" s="25" customFormat="1" ht="3.75" customHeight="1">
      <c r="A15" s="2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35"/>
      <c r="AN15" s="35"/>
      <c r="AO15" s="26"/>
      <c r="AP15" s="26"/>
      <c r="AQ15" s="26"/>
    </row>
    <row r="16" spans="1:43" s="25" customFormat="1" ht="14.25" customHeight="1">
      <c r="A16" s="21"/>
      <c r="B16" s="3"/>
      <c r="C16" s="3" t="s">
        <v>22</v>
      </c>
      <c r="D16" s="3" t="s">
        <v>23</v>
      </c>
      <c r="E16" s="3"/>
      <c r="F16" s="3"/>
      <c r="G16" s="3"/>
      <c r="H16" s="3"/>
      <c r="I16" s="3"/>
      <c r="J16" s="3"/>
      <c r="K16" s="3"/>
      <c r="L16" s="3"/>
      <c r="M16" s="37" t="s">
        <v>2</v>
      </c>
      <c r="N16" s="252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4"/>
      <c r="AM16" s="35"/>
      <c r="AN16" s="35"/>
      <c r="AO16" s="26"/>
      <c r="AP16" s="26"/>
      <c r="AQ16" s="26"/>
    </row>
    <row r="17" spans="1:40" s="25" customFormat="1" ht="3.75" customHeight="1">
      <c r="A17" s="2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"/>
      <c r="AM17" s="21"/>
      <c r="AN17" s="21"/>
    </row>
    <row r="18" spans="1:40" s="25" customFormat="1" ht="14.25" customHeight="1">
      <c r="A18" s="2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9"/>
      <c r="O18" s="3"/>
      <c r="P18" s="3" t="s">
        <v>24</v>
      </c>
      <c r="Q18" s="3"/>
      <c r="R18" s="3"/>
      <c r="S18" s="3"/>
      <c r="T18" s="3"/>
      <c r="U18" s="3"/>
      <c r="V18" s="3"/>
      <c r="W18" s="3" t="s">
        <v>25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1"/>
      <c r="AN18" s="21"/>
    </row>
    <row r="19" spans="1:40" s="25" customFormat="1" ht="3.75" customHeigh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1"/>
      <c r="AN19" s="21"/>
    </row>
    <row r="20" spans="1:43" s="25" customFormat="1" ht="14.25" customHeight="1">
      <c r="A20" s="21"/>
      <c r="B20" s="3"/>
      <c r="C20" s="3" t="s">
        <v>26</v>
      </c>
      <c r="D20" s="3" t="s">
        <v>27</v>
      </c>
      <c r="E20" s="3"/>
      <c r="F20" s="3"/>
      <c r="G20" s="3"/>
      <c r="H20" s="3"/>
      <c r="I20" s="3"/>
      <c r="J20" s="3"/>
      <c r="K20" s="3"/>
      <c r="L20" s="3"/>
      <c r="M20" s="37" t="s">
        <v>2</v>
      </c>
      <c r="N20" s="252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4"/>
      <c r="AM20" s="35"/>
      <c r="AN20" s="35"/>
      <c r="AO20" s="26"/>
      <c r="AP20" s="26"/>
      <c r="AQ20" s="26"/>
    </row>
    <row r="21" spans="1:43" s="25" customFormat="1" ht="3.75" customHeight="1">
      <c r="A21" s="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7"/>
      <c r="AM21" s="35"/>
      <c r="AN21" s="35"/>
      <c r="AO21" s="26"/>
      <c r="AP21" s="26"/>
      <c r="AQ21" s="26"/>
    </row>
    <row r="22" spans="1:43" s="25" customFormat="1" ht="14.25" customHeight="1">
      <c r="A22" s="21"/>
      <c r="B22" s="3"/>
      <c r="C22" s="3" t="s">
        <v>28</v>
      </c>
      <c r="D22" s="3" t="s">
        <v>29</v>
      </c>
      <c r="E22" s="3"/>
      <c r="F22" s="3"/>
      <c r="G22" s="3"/>
      <c r="H22" s="3"/>
      <c r="I22" s="3"/>
      <c r="J22" s="3"/>
      <c r="K22" s="3"/>
      <c r="L22" s="3"/>
      <c r="M22" s="37" t="s">
        <v>2</v>
      </c>
      <c r="N22" s="252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  <c r="AM22" s="35"/>
      <c r="AN22" s="35"/>
      <c r="AO22" s="26"/>
      <c r="AP22" s="26"/>
      <c r="AQ22" s="26"/>
    </row>
    <row r="23" spans="1:40" s="25" customFormat="1" ht="3.75" customHeight="1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1"/>
      <c r="AN23" s="21"/>
    </row>
    <row r="24" spans="1:40" s="25" customFormat="1" ht="14.25" customHeight="1">
      <c r="A24" s="2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0"/>
      <c r="O24" s="3"/>
      <c r="P24" s="3" t="s">
        <v>30</v>
      </c>
      <c r="Q24" s="3"/>
      <c r="R24" s="3"/>
      <c r="S24" s="3"/>
      <c r="T24" s="3"/>
      <c r="U24" s="3"/>
      <c r="V24" s="3"/>
      <c r="W24" s="3" t="s">
        <v>31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1"/>
      <c r="AN24" s="21"/>
    </row>
    <row r="25" spans="1:40" s="25" customFormat="1" ht="3.75" customHeight="1">
      <c r="A25" s="2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1"/>
      <c r="AN25" s="21"/>
    </row>
    <row r="26" spans="1:43" s="25" customFormat="1" ht="14.25" customHeight="1">
      <c r="A26" s="21"/>
      <c r="B26" s="3"/>
      <c r="C26" s="3" t="s">
        <v>32</v>
      </c>
      <c r="D26" s="3" t="s">
        <v>33</v>
      </c>
      <c r="E26" s="3"/>
      <c r="F26" s="3"/>
      <c r="G26" s="3"/>
      <c r="H26" s="3"/>
      <c r="I26" s="3"/>
      <c r="J26" s="3"/>
      <c r="K26" s="3"/>
      <c r="L26" s="3"/>
      <c r="M26" s="37" t="s">
        <v>2</v>
      </c>
      <c r="N26" s="252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4"/>
      <c r="AM26" s="35"/>
      <c r="AN26" s="35"/>
      <c r="AO26" s="26"/>
      <c r="AP26" s="26"/>
      <c r="AQ26" s="26"/>
    </row>
    <row r="27" spans="1:43" s="25" customFormat="1" ht="3.75" customHeight="1">
      <c r="A27" s="2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8"/>
      <c r="AN27" s="28"/>
      <c r="AO27" s="29"/>
      <c r="AP27" s="29"/>
      <c r="AQ27" s="29"/>
    </row>
    <row r="28" spans="1:43" s="25" customFormat="1" ht="14.25" customHeight="1">
      <c r="A28" s="21"/>
      <c r="B28" s="3"/>
      <c r="C28" s="3" t="s">
        <v>34</v>
      </c>
      <c r="D28" s="3" t="s">
        <v>35</v>
      </c>
      <c r="E28" s="3"/>
      <c r="F28" s="3"/>
      <c r="G28" s="3"/>
      <c r="H28" s="3"/>
      <c r="I28" s="3"/>
      <c r="J28" s="3"/>
      <c r="K28" s="3"/>
      <c r="L28" s="3"/>
      <c r="M28" s="37" t="s">
        <v>2</v>
      </c>
      <c r="N28" s="252"/>
      <c r="O28" s="253"/>
      <c r="P28" s="253"/>
      <c r="Q28" s="253"/>
      <c r="R28" s="254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8"/>
      <c r="AN28" s="28"/>
      <c r="AO28" s="29"/>
      <c r="AP28" s="29"/>
      <c r="AQ28" s="29"/>
    </row>
    <row r="29" spans="1:40" s="25" customFormat="1" ht="3.75" customHeight="1">
      <c r="A29" s="2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1"/>
      <c r="AN29" s="21"/>
    </row>
    <row r="30" spans="1:40" s="25" customFormat="1" ht="14.25" customHeight="1">
      <c r="A30" s="21"/>
      <c r="B30" s="3"/>
      <c r="C30" s="3" t="s">
        <v>36</v>
      </c>
      <c r="D30" s="3" t="s">
        <v>37</v>
      </c>
      <c r="E30" s="3"/>
      <c r="F30" s="3"/>
      <c r="G30" s="3"/>
      <c r="H30" s="3"/>
      <c r="I30" s="3"/>
      <c r="J30" s="3"/>
      <c r="K30" s="3"/>
      <c r="L30" s="3"/>
      <c r="M30" s="37" t="s">
        <v>2</v>
      </c>
      <c r="N30" s="255"/>
      <c r="O30" s="256"/>
      <c r="P30" s="256"/>
      <c r="Q30" s="256"/>
      <c r="R30" s="257"/>
      <c r="S30" s="255"/>
      <c r="T30" s="256"/>
      <c r="U30" s="256"/>
      <c r="V30" s="257"/>
      <c r="W30" s="3" t="s">
        <v>38</v>
      </c>
      <c r="X30" s="3"/>
      <c r="Y30" s="41"/>
      <c r="Z30" s="258"/>
      <c r="AA30" s="259"/>
      <c r="AB30" s="259"/>
      <c r="AC30" s="259"/>
      <c r="AD30" s="260"/>
      <c r="AE30" s="3" t="s">
        <v>39</v>
      </c>
      <c r="AF30" s="3"/>
      <c r="AG30" s="3"/>
      <c r="AH30" s="258"/>
      <c r="AI30" s="259"/>
      <c r="AJ30" s="259"/>
      <c r="AK30" s="259"/>
      <c r="AL30" s="260"/>
      <c r="AM30" s="21"/>
      <c r="AN30" s="21"/>
    </row>
    <row r="31" spans="1:40" s="25" customFormat="1" ht="3.75" customHeight="1">
      <c r="A31" s="2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 t="s">
        <v>40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21"/>
      <c r="AN31" s="21"/>
    </row>
    <row r="32" spans="1:40" s="25" customFormat="1" ht="14.25" customHeight="1">
      <c r="A32" s="21"/>
      <c r="B32" s="42" t="s">
        <v>18</v>
      </c>
      <c r="C32" s="3" t="s">
        <v>41</v>
      </c>
      <c r="D32" s="3"/>
      <c r="E32" s="3"/>
      <c r="F32" s="3"/>
      <c r="G32" s="3"/>
      <c r="H32" s="3"/>
      <c r="I32" s="3"/>
      <c r="J32" s="3"/>
      <c r="K32" s="3"/>
      <c r="L32" s="3"/>
      <c r="M32" s="37" t="s">
        <v>2</v>
      </c>
      <c r="N32" s="39"/>
      <c r="O32" s="3"/>
      <c r="P32" s="3" t="s">
        <v>42</v>
      </c>
      <c r="Q32" s="3"/>
      <c r="R32" s="3"/>
      <c r="S32" s="3"/>
      <c r="T32" s="3"/>
      <c r="U32" s="3"/>
      <c r="V32" s="3" t="s">
        <v>43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1"/>
      <c r="AN32" s="21"/>
    </row>
    <row r="33" spans="1:40" s="25" customFormat="1" ht="3.75" customHeight="1">
      <c r="A33" s="21"/>
      <c r="B33" s="42"/>
      <c r="C33" s="3"/>
      <c r="D33" s="3"/>
      <c r="E33" s="3"/>
      <c r="F33" s="3"/>
      <c r="G33" s="3"/>
      <c r="H33" s="3"/>
      <c r="I33" s="3"/>
      <c r="J33" s="3"/>
      <c r="K33" s="3"/>
      <c r="L33" s="3"/>
      <c r="M33" s="3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1"/>
      <c r="AN33" s="21"/>
    </row>
    <row r="34" spans="1:40" s="25" customFormat="1" ht="14.25" customHeight="1">
      <c r="A34" s="21"/>
      <c r="B34" s="43" t="s">
        <v>44</v>
      </c>
      <c r="C34" s="3" t="s">
        <v>45</v>
      </c>
      <c r="D34" s="3"/>
      <c r="E34" s="3"/>
      <c r="F34" s="3"/>
      <c r="G34" s="3"/>
      <c r="H34" s="3"/>
      <c r="I34" s="3"/>
      <c r="J34" s="3"/>
      <c r="K34" s="3"/>
      <c r="L34" s="3"/>
      <c r="M34" s="37" t="s">
        <v>2</v>
      </c>
      <c r="N34" s="39"/>
      <c r="O34" s="3"/>
      <c r="P34" s="3" t="s">
        <v>46</v>
      </c>
      <c r="Q34" s="3"/>
      <c r="R34" s="3"/>
      <c r="S34" s="3"/>
      <c r="T34" s="3"/>
      <c r="U34" s="3"/>
      <c r="V34" s="3" t="s">
        <v>47</v>
      </c>
      <c r="W34" s="3"/>
      <c r="X34" s="3"/>
      <c r="Y34" s="3"/>
      <c r="Z34" s="3"/>
      <c r="AA34" s="3"/>
      <c r="AB34" s="3"/>
      <c r="AC34" s="3"/>
      <c r="AD34" s="3" t="s">
        <v>48</v>
      </c>
      <c r="AE34" s="3"/>
      <c r="AF34" s="3"/>
      <c r="AG34" s="3"/>
      <c r="AH34" s="3" t="s">
        <v>49</v>
      </c>
      <c r="AI34" s="3"/>
      <c r="AJ34" s="3"/>
      <c r="AK34" s="3"/>
      <c r="AL34" s="3"/>
      <c r="AM34" s="21"/>
      <c r="AN34" s="21"/>
    </row>
    <row r="35" spans="1:40" s="25" customFormat="1" ht="3.75" customHeight="1">
      <c r="A35" s="21"/>
      <c r="B35" s="42"/>
      <c r="C35" s="3"/>
      <c r="D35" s="3"/>
      <c r="E35" s="3"/>
      <c r="F35" s="3"/>
      <c r="G35" s="3"/>
      <c r="H35" s="3"/>
      <c r="I35" s="3"/>
      <c r="J35" s="3"/>
      <c r="K35" s="3"/>
      <c r="L35" s="3"/>
      <c r="M35" s="3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21"/>
      <c r="AN35" s="21"/>
    </row>
    <row r="36" spans="1:40" s="25" customFormat="1" ht="14.25" customHeight="1">
      <c r="A36" s="21"/>
      <c r="B36" s="42" t="s">
        <v>50</v>
      </c>
      <c r="C36" s="3" t="s">
        <v>51</v>
      </c>
      <c r="D36" s="3"/>
      <c r="E36" s="3"/>
      <c r="F36" s="3"/>
      <c r="G36" s="3"/>
      <c r="H36" s="3"/>
      <c r="I36" s="3"/>
      <c r="J36" s="3"/>
      <c r="K36" s="3"/>
      <c r="L36" s="3"/>
      <c r="M36" s="37" t="s">
        <v>2</v>
      </c>
      <c r="N36" s="39"/>
      <c r="O36" s="3"/>
      <c r="P36" s="3" t="s">
        <v>52</v>
      </c>
      <c r="Q36" s="3"/>
      <c r="R36" s="3"/>
      <c r="S36" s="3"/>
      <c r="T36" s="3"/>
      <c r="U36" s="3"/>
      <c r="V36" s="3" t="s">
        <v>53</v>
      </c>
      <c r="W36" s="3"/>
      <c r="X36" s="3"/>
      <c r="Y36" s="3"/>
      <c r="Z36" s="3"/>
      <c r="AA36" s="3"/>
      <c r="AB36" s="3"/>
      <c r="AC36" s="3"/>
      <c r="AD36" s="3" t="s">
        <v>54</v>
      </c>
      <c r="AE36" s="3"/>
      <c r="AF36" s="3"/>
      <c r="AG36" s="3"/>
      <c r="AH36" s="3"/>
      <c r="AI36" s="3"/>
      <c r="AJ36" s="3"/>
      <c r="AK36" s="3"/>
      <c r="AL36" s="3"/>
      <c r="AM36" s="21"/>
      <c r="AN36" s="21"/>
    </row>
    <row r="37" spans="1:40" s="25" customFormat="1" ht="3.75" customHeight="1">
      <c r="A37" s="2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21"/>
      <c r="AN37" s="21"/>
    </row>
    <row r="38" spans="1:40" s="25" customFormat="1" ht="14.25" customHeight="1">
      <c r="A38" s="21"/>
      <c r="B38" s="42" t="s">
        <v>55</v>
      </c>
      <c r="C38" s="3" t="s">
        <v>56</v>
      </c>
      <c r="D38" s="3"/>
      <c r="E38" s="3"/>
      <c r="F38" s="3"/>
      <c r="G38" s="3"/>
      <c r="H38" s="3"/>
      <c r="I38" s="3"/>
      <c r="J38" s="3"/>
      <c r="K38" s="3"/>
      <c r="L38" s="3"/>
      <c r="M38" s="37" t="s">
        <v>2</v>
      </c>
      <c r="N38" s="252"/>
      <c r="O38" s="253"/>
      <c r="P38" s="253"/>
      <c r="Q38" s="25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1"/>
      <c r="AN38" s="21"/>
    </row>
    <row r="39" spans="1:40" s="25" customFormat="1" ht="3.75" customHeight="1">
      <c r="A39" s="2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1"/>
      <c r="AN39" s="21"/>
    </row>
    <row r="40" spans="1:40" s="25" customFormat="1" ht="14.25" customHeight="1">
      <c r="A40" s="21"/>
      <c r="B40" s="42" t="s">
        <v>57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7" t="s">
        <v>2</v>
      </c>
      <c r="N40" s="39"/>
      <c r="O40" s="3"/>
      <c r="P40" s="3" t="s">
        <v>59</v>
      </c>
      <c r="Q40" s="3"/>
      <c r="R40" s="3"/>
      <c r="S40" s="3"/>
      <c r="T40" s="3"/>
      <c r="U40" s="3"/>
      <c r="V40" s="3" t="s">
        <v>60</v>
      </c>
      <c r="W40" s="3"/>
      <c r="X40" s="3"/>
      <c r="Y40" s="3"/>
      <c r="Z40" s="3"/>
      <c r="AA40" s="3"/>
      <c r="AB40" s="3"/>
      <c r="AC40" s="3"/>
      <c r="AD40" s="3" t="s">
        <v>61</v>
      </c>
      <c r="AE40" s="3"/>
      <c r="AF40" s="3"/>
      <c r="AG40" s="3"/>
      <c r="AH40" s="3"/>
      <c r="AI40" s="3"/>
      <c r="AJ40" s="3"/>
      <c r="AK40" s="3"/>
      <c r="AL40" s="3"/>
      <c r="AM40" s="21"/>
      <c r="AN40" s="21"/>
    </row>
    <row r="41" spans="1:40" s="25" customFormat="1" ht="3.75" customHeight="1">
      <c r="A41" s="21"/>
      <c r="B41" s="43"/>
      <c r="C41" s="3"/>
      <c r="D41" s="3"/>
      <c r="E41" s="3"/>
      <c r="F41" s="3"/>
      <c r="G41" s="3"/>
      <c r="H41" s="3"/>
      <c r="I41" s="3"/>
      <c r="J41" s="3"/>
      <c r="K41" s="3"/>
      <c r="L41" s="3"/>
      <c r="M41" s="3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1"/>
      <c r="AN41" s="21"/>
    </row>
    <row r="42" spans="1:40" s="25" customFormat="1" ht="14.25" customHeight="1">
      <c r="A42" s="21"/>
      <c r="B42" s="43"/>
      <c r="C42" s="3"/>
      <c r="D42" s="3"/>
      <c r="E42" s="3"/>
      <c r="F42" s="3"/>
      <c r="G42" s="3"/>
      <c r="H42" s="3"/>
      <c r="I42" s="3"/>
      <c r="J42" s="3"/>
      <c r="K42" s="3"/>
      <c r="L42" s="3"/>
      <c r="M42" s="37"/>
      <c r="N42" s="3"/>
      <c r="O42" s="3"/>
      <c r="P42" s="3" t="s">
        <v>62</v>
      </c>
      <c r="Q42" s="3"/>
      <c r="R42" s="3"/>
      <c r="S42" s="3"/>
      <c r="T42" s="3"/>
      <c r="U42" s="3"/>
      <c r="V42" s="3" t="s">
        <v>63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1"/>
      <c r="AN42" s="21"/>
    </row>
    <row r="43" spans="1:40" s="25" customFormat="1" ht="3.75" customHeight="1">
      <c r="A43" s="2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21"/>
      <c r="AN43" s="21"/>
    </row>
    <row r="44" spans="1:40" s="25" customFormat="1" ht="14.25" customHeight="1">
      <c r="A44" s="21"/>
      <c r="B44" s="42" t="s">
        <v>64</v>
      </c>
      <c r="C44" s="3" t="s">
        <v>65</v>
      </c>
      <c r="D44" s="3"/>
      <c r="E44" s="3"/>
      <c r="F44" s="3"/>
      <c r="G44" s="3"/>
      <c r="H44" s="3"/>
      <c r="I44" s="3"/>
      <c r="J44" s="3"/>
      <c r="K44" s="3"/>
      <c r="L44" s="3"/>
      <c r="M44" s="37" t="s">
        <v>2</v>
      </c>
      <c r="N44" s="39"/>
      <c r="O44" s="3"/>
      <c r="P44" s="3" t="s">
        <v>66</v>
      </c>
      <c r="Q44" s="3"/>
      <c r="R44" s="3"/>
      <c r="S44" s="3"/>
      <c r="T44" s="3"/>
      <c r="U44" s="3"/>
      <c r="V44" s="3" t="s">
        <v>67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1"/>
      <c r="AN44" s="21"/>
    </row>
    <row r="45" spans="1:40" s="25" customFormat="1" ht="3.75" customHeight="1">
      <c r="A45" s="2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1"/>
      <c r="AN45" s="21"/>
    </row>
    <row r="46" spans="1:40" s="25" customFormat="1" ht="14.25" customHeight="1">
      <c r="A46" s="21"/>
      <c r="B46" s="42" t="s">
        <v>68</v>
      </c>
      <c r="C46" s="3" t="s">
        <v>69</v>
      </c>
      <c r="D46" s="3"/>
      <c r="E46" s="3"/>
      <c r="F46" s="3"/>
      <c r="G46" s="3"/>
      <c r="H46" s="3"/>
      <c r="I46" s="3"/>
      <c r="J46" s="3"/>
      <c r="K46" s="3"/>
      <c r="L46" s="3"/>
      <c r="M46" s="37" t="s">
        <v>2</v>
      </c>
      <c r="N46" s="39"/>
      <c r="O46" s="3"/>
      <c r="P46" s="3" t="s">
        <v>70</v>
      </c>
      <c r="Q46" s="3"/>
      <c r="R46" s="3"/>
      <c r="S46" s="3"/>
      <c r="T46" s="3"/>
      <c r="U46" s="3"/>
      <c r="V46" s="3" t="s">
        <v>71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21"/>
      <c r="AN46" s="21"/>
    </row>
    <row r="47" spans="1:40" s="4" customFormat="1" ht="3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3"/>
      <c r="AN47" s="3"/>
    </row>
    <row r="48" spans="1:40" s="4" customFormat="1" ht="14.25" customHeight="1">
      <c r="A48" s="3" t="s">
        <v>72</v>
      </c>
      <c r="B48" s="3" t="s">
        <v>73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25" customFormat="1" ht="14.25" customHeight="1">
      <c r="A49" s="21"/>
      <c r="B49" s="44" t="s">
        <v>11</v>
      </c>
      <c r="C49" s="21" t="s">
        <v>74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45"/>
      <c r="W49" s="46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25" customFormat="1" ht="14.25" customHeight="1">
      <c r="A50" s="21"/>
      <c r="B50" s="261" t="s">
        <v>75</v>
      </c>
      <c r="C50" s="262"/>
      <c r="D50" s="262"/>
      <c r="E50" s="262"/>
      <c r="F50" s="262"/>
      <c r="G50" s="263"/>
      <c r="H50" s="270" t="s">
        <v>76</v>
      </c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61" t="s">
        <v>77</v>
      </c>
      <c r="AG50" s="262"/>
      <c r="AH50" s="263"/>
      <c r="AI50" s="47"/>
      <c r="AJ50" s="47"/>
      <c r="AK50" s="47"/>
      <c r="AL50" s="47"/>
      <c r="AM50" s="21"/>
      <c r="AN50" s="21"/>
    </row>
    <row r="51" spans="1:40" s="25" customFormat="1" ht="14.25" customHeight="1">
      <c r="A51" s="21"/>
      <c r="B51" s="264"/>
      <c r="C51" s="265"/>
      <c r="D51" s="265"/>
      <c r="E51" s="265"/>
      <c r="F51" s="265"/>
      <c r="G51" s="266"/>
      <c r="H51" s="270" t="s">
        <v>78</v>
      </c>
      <c r="I51" s="270"/>
      <c r="J51" s="270"/>
      <c r="K51" s="270"/>
      <c r="L51" s="270" t="s">
        <v>79</v>
      </c>
      <c r="M51" s="270"/>
      <c r="N51" s="270"/>
      <c r="O51" s="270"/>
      <c r="P51" s="270" t="s">
        <v>80</v>
      </c>
      <c r="Q51" s="270"/>
      <c r="R51" s="270"/>
      <c r="S51" s="270"/>
      <c r="T51" s="270" t="s">
        <v>81</v>
      </c>
      <c r="U51" s="270"/>
      <c r="V51" s="270"/>
      <c r="W51" s="270"/>
      <c r="X51" s="270" t="s">
        <v>82</v>
      </c>
      <c r="Y51" s="270"/>
      <c r="Z51" s="270"/>
      <c r="AA51" s="270"/>
      <c r="AB51" s="270" t="s">
        <v>83</v>
      </c>
      <c r="AC51" s="270"/>
      <c r="AD51" s="270"/>
      <c r="AE51" s="270"/>
      <c r="AF51" s="264"/>
      <c r="AG51" s="265"/>
      <c r="AH51" s="266"/>
      <c r="AI51" s="47"/>
      <c r="AJ51" s="47"/>
      <c r="AK51" s="47"/>
      <c r="AL51" s="47"/>
      <c r="AM51" s="21"/>
      <c r="AN51" s="21"/>
    </row>
    <row r="52" spans="1:43" s="25" customFormat="1" ht="14.25" customHeight="1">
      <c r="A52" s="21"/>
      <c r="B52" s="267"/>
      <c r="C52" s="268"/>
      <c r="D52" s="268"/>
      <c r="E52" s="268"/>
      <c r="F52" s="268"/>
      <c r="G52" s="269"/>
      <c r="H52" s="270" t="s">
        <v>84</v>
      </c>
      <c r="I52" s="270"/>
      <c r="J52" s="270" t="s">
        <v>85</v>
      </c>
      <c r="K52" s="270"/>
      <c r="L52" s="270" t="s">
        <v>84</v>
      </c>
      <c r="M52" s="270"/>
      <c r="N52" s="270" t="s">
        <v>85</v>
      </c>
      <c r="O52" s="270"/>
      <c r="P52" s="270" t="s">
        <v>84</v>
      </c>
      <c r="Q52" s="270"/>
      <c r="R52" s="270" t="s">
        <v>85</v>
      </c>
      <c r="S52" s="270"/>
      <c r="T52" s="270" t="s">
        <v>84</v>
      </c>
      <c r="U52" s="270"/>
      <c r="V52" s="270" t="s">
        <v>85</v>
      </c>
      <c r="W52" s="270"/>
      <c r="X52" s="270" t="s">
        <v>84</v>
      </c>
      <c r="Y52" s="270"/>
      <c r="Z52" s="270" t="s">
        <v>85</v>
      </c>
      <c r="AA52" s="270"/>
      <c r="AB52" s="270" t="s">
        <v>84</v>
      </c>
      <c r="AC52" s="270"/>
      <c r="AD52" s="270" t="s">
        <v>85</v>
      </c>
      <c r="AE52" s="270"/>
      <c r="AF52" s="267"/>
      <c r="AG52" s="268"/>
      <c r="AH52" s="269"/>
      <c r="AI52" s="47"/>
      <c r="AJ52" s="47"/>
      <c r="AK52" s="47"/>
      <c r="AL52" s="47"/>
      <c r="AM52" s="21"/>
      <c r="AN52" s="21"/>
      <c r="AP52" s="271" t="s">
        <v>86</v>
      </c>
      <c r="AQ52" s="271"/>
    </row>
    <row r="53" spans="1:43" s="25" customFormat="1" ht="14.25" customHeight="1">
      <c r="A53" s="21"/>
      <c r="B53" s="272" t="s">
        <v>87</v>
      </c>
      <c r="C53" s="273"/>
      <c r="D53" s="273"/>
      <c r="E53" s="273"/>
      <c r="F53" s="273"/>
      <c r="G53" s="274"/>
      <c r="H53" s="275" t="s">
        <v>88</v>
      </c>
      <c r="I53" s="275"/>
      <c r="J53" s="275" t="s">
        <v>89</v>
      </c>
      <c r="K53" s="275"/>
      <c r="L53" s="275" t="s">
        <v>90</v>
      </c>
      <c r="M53" s="275"/>
      <c r="N53" s="275" t="s">
        <v>91</v>
      </c>
      <c r="O53" s="275"/>
      <c r="P53" s="275" t="s">
        <v>92</v>
      </c>
      <c r="Q53" s="275"/>
      <c r="R53" s="275" t="s">
        <v>93</v>
      </c>
      <c r="S53" s="275"/>
      <c r="T53" s="275" t="s">
        <v>94</v>
      </c>
      <c r="U53" s="275"/>
      <c r="V53" s="275" t="s">
        <v>95</v>
      </c>
      <c r="W53" s="275"/>
      <c r="X53" s="275" t="s">
        <v>96</v>
      </c>
      <c r="Y53" s="275"/>
      <c r="Z53" s="275" t="s">
        <v>97</v>
      </c>
      <c r="AA53" s="275"/>
      <c r="AB53" s="275" t="s">
        <v>98</v>
      </c>
      <c r="AC53" s="275"/>
      <c r="AD53" s="275" t="s">
        <v>99</v>
      </c>
      <c r="AE53" s="275"/>
      <c r="AF53" s="275" t="s">
        <v>100</v>
      </c>
      <c r="AG53" s="275"/>
      <c r="AH53" s="275"/>
      <c r="AI53" s="48"/>
      <c r="AJ53" s="48"/>
      <c r="AK53" s="48"/>
      <c r="AL53" s="49"/>
      <c r="AM53" s="21"/>
      <c r="AN53" s="21"/>
      <c r="AP53" s="25" t="s">
        <v>84</v>
      </c>
      <c r="AQ53" s="25" t="s">
        <v>85</v>
      </c>
    </row>
    <row r="54" spans="1:55" s="53" customFormat="1" ht="14.25" customHeight="1">
      <c r="A54" s="50"/>
      <c r="B54" s="276" t="s">
        <v>101</v>
      </c>
      <c r="C54" s="277"/>
      <c r="D54" s="277"/>
      <c r="E54" s="277"/>
      <c r="F54" s="277"/>
      <c r="G54" s="278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80">
        <f>AP54</f>
        <v>0</v>
      </c>
      <c r="AC54" s="280"/>
      <c r="AD54" s="280">
        <f>AQ54</f>
        <v>0</v>
      </c>
      <c r="AE54" s="280"/>
      <c r="AF54" s="281">
        <v>1</v>
      </c>
      <c r="AG54" s="281"/>
      <c r="AH54" s="281"/>
      <c r="AI54" s="52"/>
      <c r="AJ54" s="52"/>
      <c r="AK54" s="52"/>
      <c r="AL54" s="52"/>
      <c r="AM54" s="50"/>
      <c r="AN54" s="50"/>
      <c r="AP54" s="54">
        <f>H54+L54+P54+T54+X54</f>
        <v>0</v>
      </c>
      <c r="AQ54" s="54">
        <f>J54+N54+R54+V54+Z54</f>
        <v>0</v>
      </c>
      <c r="AR54" s="282" t="s">
        <v>102</v>
      </c>
      <c r="AS54" s="282"/>
      <c r="AT54" s="29">
        <v>4</v>
      </c>
      <c r="AU54" s="29"/>
      <c r="AV54" s="29">
        <v>5</v>
      </c>
      <c r="AW54" s="29"/>
      <c r="AX54" s="29">
        <v>6</v>
      </c>
      <c r="AY54" s="29"/>
      <c r="AZ54" s="29" t="s">
        <v>103</v>
      </c>
      <c r="BA54" s="29"/>
      <c r="BB54" s="29" t="s">
        <v>86</v>
      </c>
      <c r="BC54" s="29"/>
    </row>
    <row r="55" spans="1:55" s="53" customFormat="1" ht="14.25" customHeight="1">
      <c r="A55" s="50"/>
      <c r="B55" s="276" t="s">
        <v>104</v>
      </c>
      <c r="C55" s="277"/>
      <c r="D55" s="277"/>
      <c r="E55" s="277"/>
      <c r="F55" s="277"/>
      <c r="G55" s="278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80">
        <f>AP55</f>
        <v>0</v>
      </c>
      <c r="AC55" s="280"/>
      <c r="AD55" s="280">
        <f>AQ55</f>
        <v>0</v>
      </c>
      <c r="AE55" s="280"/>
      <c r="AF55" s="281">
        <v>1</v>
      </c>
      <c r="AG55" s="281"/>
      <c r="AH55" s="281"/>
      <c r="AI55" s="52"/>
      <c r="AJ55" s="52"/>
      <c r="AK55" s="52"/>
      <c r="AL55" s="52"/>
      <c r="AM55" s="50"/>
      <c r="AN55" s="50"/>
      <c r="AP55" s="54">
        <f>H55+L55+P55+T55+X55</f>
        <v>0</v>
      </c>
      <c r="AQ55" s="54">
        <f>J55+N55+R55+V55+Z55</f>
        <v>0</v>
      </c>
      <c r="AR55" s="29" t="s">
        <v>84</v>
      </c>
      <c r="AS55" s="29" t="s">
        <v>85</v>
      </c>
      <c r="AT55" s="29" t="s">
        <v>84</v>
      </c>
      <c r="AU55" s="29" t="s">
        <v>85</v>
      </c>
      <c r="AV55" s="29" t="s">
        <v>84</v>
      </c>
      <c r="AW55" s="29" t="s">
        <v>85</v>
      </c>
      <c r="AX55" s="29" t="s">
        <v>84</v>
      </c>
      <c r="AY55" s="29" t="s">
        <v>85</v>
      </c>
      <c r="AZ55" s="29" t="s">
        <v>84</v>
      </c>
      <c r="BA55" s="29" t="s">
        <v>85</v>
      </c>
      <c r="BB55" s="29" t="s">
        <v>84</v>
      </c>
      <c r="BC55" s="29" t="s">
        <v>85</v>
      </c>
    </row>
    <row r="56" spans="1:55" s="53" customFormat="1" ht="14.25" customHeight="1">
      <c r="A56" s="50"/>
      <c r="B56" s="276" t="s">
        <v>83</v>
      </c>
      <c r="C56" s="277"/>
      <c r="D56" s="277"/>
      <c r="E56" s="277"/>
      <c r="F56" s="277"/>
      <c r="G56" s="278"/>
      <c r="H56" s="283">
        <f>AR56</f>
        <v>0</v>
      </c>
      <c r="I56" s="283"/>
      <c r="J56" s="283">
        <f>AS56</f>
        <v>0</v>
      </c>
      <c r="K56" s="283"/>
      <c r="L56" s="283">
        <f>AT56</f>
        <v>0</v>
      </c>
      <c r="M56" s="283"/>
      <c r="N56" s="283">
        <f>AU56</f>
        <v>0</v>
      </c>
      <c r="O56" s="283"/>
      <c r="P56" s="283">
        <f>AV56</f>
        <v>0</v>
      </c>
      <c r="Q56" s="283"/>
      <c r="R56" s="283">
        <f>AW56</f>
        <v>0</v>
      </c>
      <c r="S56" s="283"/>
      <c r="T56" s="283">
        <f>AX56</f>
        <v>0</v>
      </c>
      <c r="U56" s="283"/>
      <c r="V56" s="283">
        <f>AY56</f>
        <v>0</v>
      </c>
      <c r="W56" s="283"/>
      <c r="X56" s="283">
        <f>AZ56</f>
        <v>0</v>
      </c>
      <c r="Y56" s="283"/>
      <c r="Z56" s="283">
        <f>BA56</f>
        <v>0</v>
      </c>
      <c r="AA56" s="283"/>
      <c r="AB56" s="280">
        <f>AP56</f>
        <v>0</v>
      </c>
      <c r="AC56" s="280"/>
      <c r="AD56" s="280">
        <f>AQ56</f>
        <v>0</v>
      </c>
      <c r="AE56" s="280"/>
      <c r="AF56" s="283">
        <f>SUM(AF54:AH55)</f>
        <v>2</v>
      </c>
      <c r="AG56" s="283"/>
      <c r="AH56" s="283"/>
      <c r="AI56" s="55"/>
      <c r="AJ56" s="55"/>
      <c r="AK56" s="55"/>
      <c r="AL56" s="55"/>
      <c r="AM56" s="50"/>
      <c r="AN56" s="50"/>
      <c r="AP56" s="54">
        <f>H56+L56+P56+T56+X56</f>
        <v>0</v>
      </c>
      <c r="AQ56" s="54">
        <f>J56+N56+R56+V56+Z56</f>
        <v>0</v>
      </c>
      <c r="AR56" s="56">
        <f>SUM(H54:I55)</f>
        <v>0</v>
      </c>
      <c r="AS56" s="56">
        <f>SUM(J54:K55)</f>
        <v>0</v>
      </c>
      <c r="AT56" s="56">
        <f>SUM(L54:M55)</f>
        <v>0</v>
      </c>
      <c r="AU56" s="56">
        <f>SUM(N54:O55)</f>
        <v>0</v>
      </c>
      <c r="AV56" s="56">
        <f>SUM(P54:Q55)</f>
        <v>0</v>
      </c>
      <c r="AW56" s="56">
        <f>SUM(R54:S55)</f>
        <v>0</v>
      </c>
      <c r="AX56" s="56">
        <f>SUM(T54:U55)</f>
        <v>0</v>
      </c>
      <c r="AY56" s="56">
        <f>SUM(V54:W55)</f>
        <v>0</v>
      </c>
      <c r="AZ56" s="56">
        <f>SUM(X54:Y55)</f>
        <v>0</v>
      </c>
      <c r="BA56" s="56">
        <f>SUM(Z54:AA55)</f>
        <v>0</v>
      </c>
      <c r="BB56" s="56">
        <f>SUM(AB54:AC55)</f>
        <v>0</v>
      </c>
      <c r="BC56" s="56">
        <f>SUM(AD54:AE55)</f>
        <v>0</v>
      </c>
    </row>
    <row r="57" spans="1:40" s="25" customFormat="1" ht="3" customHeight="1">
      <c r="A57" s="21"/>
      <c r="B57" s="4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45"/>
      <c r="W57" s="46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s="25" customFormat="1" ht="14.25" customHeight="1">
      <c r="A58" s="21"/>
      <c r="B58" s="21" t="s">
        <v>15</v>
      </c>
      <c r="C58" s="21" t="s">
        <v>105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45"/>
      <c r="W58" s="46"/>
      <c r="X58" s="21"/>
      <c r="Y58" s="21"/>
      <c r="Z58" s="21"/>
      <c r="AA58" s="21"/>
      <c r="AB58" s="21"/>
      <c r="AC58" s="21"/>
      <c r="AD58" s="21"/>
      <c r="AE58" s="21"/>
      <c r="AF58" s="21"/>
      <c r="AG58" s="57"/>
      <c r="AH58" s="57"/>
      <c r="AI58" s="57"/>
      <c r="AJ58" s="57"/>
      <c r="AK58" s="57"/>
      <c r="AL58" s="57"/>
      <c r="AM58" s="57"/>
      <c r="AN58" s="21"/>
    </row>
    <row r="59" spans="1:40" s="53" customFormat="1" ht="14.25" customHeight="1">
      <c r="A59" s="50"/>
      <c r="B59" s="284" t="s">
        <v>106</v>
      </c>
      <c r="C59" s="284"/>
      <c r="D59" s="284"/>
      <c r="E59" s="284"/>
      <c r="F59" s="284"/>
      <c r="G59" s="284"/>
      <c r="H59" s="284" t="s">
        <v>107</v>
      </c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 t="s">
        <v>108</v>
      </c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59" t="s">
        <v>18</v>
      </c>
      <c r="AG59" s="285" t="s">
        <v>109</v>
      </c>
      <c r="AH59" s="285"/>
      <c r="AI59" s="285"/>
      <c r="AJ59" s="285"/>
      <c r="AK59" s="285"/>
      <c r="AL59" s="60" t="s">
        <v>84</v>
      </c>
      <c r="AM59" s="60" t="s">
        <v>85</v>
      </c>
      <c r="AN59" s="50"/>
    </row>
    <row r="60" spans="1:40" s="53" customFormat="1" ht="14.25" customHeight="1">
      <c r="A60" s="50"/>
      <c r="B60" s="284"/>
      <c r="C60" s="284"/>
      <c r="D60" s="284"/>
      <c r="E60" s="284"/>
      <c r="F60" s="284"/>
      <c r="G60" s="284"/>
      <c r="H60" s="270" t="s">
        <v>101</v>
      </c>
      <c r="I60" s="270"/>
      <c r="J60" s="270"/>
      <c r="K60" s="270"/>
      <c r="L60" s="270" t="s">
        <v>104</v>
      </c>
      <c r="M60" s="270"/>
      <c r="N60" s="270"/>
      <c r="O60" s="270"/>
      <c r="P60" s="270" t="s">
        <v>83</v>
      </c>
      <c r="Q60" s="270"/>
      <c r="R60" s="270"/>
      <c r="S60" s="270"/>
      <c r="T60" s="270" t="s">
        <v>101</v>
      </c>
      <c r="U60" s="270"/>
      <c r="V60" s="270"/>
      <c r="W60" s="270"/>
      <c r="X60" s="270" t="s">
        <v>104</v>
      </c>
      <c r="Y60" s="270"/>
      <c r="Z60" s="270"/>
      <c r="AA60" s="270"/>
      <c r="AB60" s="270" t="s">
        <v>83</v>
      </c>
      <c r="AC60" s="270"/>
      <c r="AD60" s="270"/>
      <c r="AE60" s="270"/>
      <c r="AF60" s="61"/>
      <c r="AG60" s="286" t="s">
        <v>110</v>
      </c>
      <c r="AH60" s="287"/>
      <c r="AI60" s="287"/>
      <c r="AJ60" s="287"/>
      <c r="AK60" s="288"/>
      <c r="AL60" s="292"/>
      <c r="AM60" s="292"/>
      <c r="AN60" s="50"/>
    </row>
    <row r="61" spans="1:50" s="53" customFormat="1" ht="14.25" customHeight="1">
      <c r="A61" s="50"/>
      <c r="B61" s="284"/>
      <c r="C61" s="284"/>
      <c r="D61" s="284"/>
      <c r="E61" s="284"/>
      <c r="F61" s="284"/>
      <c r="G61" s="284"/>
      <c r="H61" s="270" t="s">
        <v>84</v>
      </c>
      <c r="I61" s="270"/>
      <c r="J61" s="270" t="s">
        <v>85</v>
      </c>
      <c r="K61" s="270"/>
      <c r="L61" s="270" t="s">
        <v>84</v>
      </c>
      <c r="M61" s="270"/>
      <c r="N61" s="270" t="s">
        <v>85</v>
      </c>
      <c r="O61" s="270"/>
      <c r="P61" s="270" t="s">
        <v>84</v>
      </c>
      <c r="Q61" s="270"/>
      <c r="R61" s="270" t="s">
        <v>85</v>
      </c>
      <c r="S61" s="270"/>
      <c r="T61" s="270" t="s">
        <v>84</v>
      </c>
      <c r="U61" s="270"/>
      <c r="V61" s="270" t="s">
        <v>85</v>
      </c>
      <c r="W61" s="270"/>
      <c r="X61" s="270" t="s">
        <v>84</v>
      </c>
      <c r="Y61" s="270"/>
      <c r="Z61" s="270" t="s">
        <v>85</v>
      </c>
      <c r="AA61" s="270"/>
      <c r="AB61" s="294" t="s">
        <v>111</v>
      </c>
      <c r="AC61" s="295"/>
      <c r="AD61" s="295"/>
      <c r="AE61" s="296"/>
      <c r="AF61" s="64"/>
      <c r="AG61" s="289"/>
      <c r="AH61" s="290"/>
      <c r="AI61" s="290"/>
      <c r="AJ61" s="290"/>
      <c r="AK61" s="291"/>
      <c r="AL61" s="293"/>
      <c r="AM61" s="293"/>
      <c r="AN61" s="50"/>
      <c r="AP61" s="282" t="s">
        <v>107</v>
      </c>
      <c r="AQ61" s="282"/>
      <c r="AS61" s="282" t="s">
        <v>108</v>
      </c>
      <c r="AT61" s="282"/>
      <c r="AV61" s="53" t="s">
        <v>112</v>
      </c>
      <c r="AX61" s="53" t="s">
        <v>113</v>
      </c>
    </row>
    <row r="62" spans="1:54" s="53" customFormat="1" ht="14.25" customHeight="1">
      <c r="A62" s="50"/>
      <c r="B62" s="297" t="s">
        <v>87</v>
      </c>
      <c r="C62" s="298"/>
      <c r="D62" s="298"/>
      <c r="E62" s="298"/>
      <c r="F62" s="298"/>
      <c r="G62" s="299"/>
      <c r="H62" s="297" t="s">
        <v>88</v>
      </c>
      <c r="I62" s="299"/>
      <c r="J62" s="297" t="s">
        <v>89</v>
      </c>
      <c r="K62" s="299"/>
      <c r="L62" s="297" t="s">
        <v>90</v>
      </c>
      <c r="M62" s="299"/>
      <c r="N62" s="297" t="s">
        <v>91</v>
      </c>
      <c r="O62" s="299"/>
      <c r="P62" s="297" t="s">
        <v>92</v>
      </c>
      <c r="Q62" s="299"/>
      <c r="R62" s="297" t="s">
        <v>93</v>
      </c>
      <c r="S62" s="299"/>
      <c r="T62" s="297" t="s">
        <v>94</v>
      </c>
      <c r="U62" s="299"/>
      <c r="V62" s="297" t="s">
        <v>95</v>
      </c>
      <c r="W62" s="299"/>
      <c r="X62" s="297" t="s">
        <v>96</v>
      </c>
      <c r="Y62" s="299"/>
      <c r="Z62" s="297" t="s">
        <v>97</v>
      </c>
      <c r="AA62" s="299"/>
      <c r="AB62" s="297" t="s">
        <v>98</v>
      </c>
      <c r="AC62" s="298"/>
      <c r="AD62" s="298"/>
      <c r="AE62" s="299"/>
      <c r="AF62" s="65"/>
      <c r="AG62" s="300" t="s">
        <v>114</v>
      </c>
      <c r="AH62" s="301"/>
      <c r="AI62" s="301"/>
      <c r="AJ62" s="301"/>
      <c r="AK62" s="302"/>
      <c r="AL62" s="309"/>
      <c r="AM62" s="310"/>
      <c r="AN62" s="50"/>
      <c r="AP62" s="53" t="s">
        <v>84</v>
      </c>
      <c r="AQ62" s="53" t="s">
        <v>85</v>
      </c>
      <c r="AS62" s="53" t="s">
        <v>111</v>
      </c>
      <c r="AV62" s="53" t="s">
        <v>84</v>
      </c>
      <c r="AW62" s="53" t="s">
        <v>85</v>
      </c>
      <c r="AX62" s="53" t="s">
        <v>84</v>
      </c>
      <c r="AY62" s="53" t="s">
        <v>85</v>
      </c>
      <c r="BB62" s="53" t="s">
        <v>85</v>
      </c>
    </row>
    <row r="63" spans="1:51" s="53" customFormat="1" ht="14.25" customHeight="1">
      <c r="A63" s="50"/>
      <c r="B63" s="312" t="s">
        <v>78</v>
      </c>
      <c r="C63" s="312"/>
      <c r="D63" s="312"/>
      <c r="E63" s="312"/>
      <c r="F63" s="312"/>
      <c r="G63" s="312"/>
      <c r="H63" s="279"/>
      <c r="I63" s="279"/>
      <c r="J63" s="279"/>
      <c r="K63" s="279"/>
      <c r="L63" s="279"/>
      <c r="M63" s="279"/>
      <c r="N63" s="279"/>
      <c r="O63" s="279"/>
      <c r="P63" s="280">
        <f>IF(H63&lt;H54,"SALAH",IF(L63&lt;H55,"SALAH",AP63))</f>
        <v>0</v>
      </c>
      <c r="Q63" s="280"/>
      <c r="R63" s="280">
        <f>IF(J63&lt;J54,"SALAH",IF(N63&lt;J55,"SALAH",AQ63))</f>
        <v>0</v>
      </c>
      <c r="S63" s="280"/>
      <c r="T63" s="279"/>
      <c r="U63" s="279"/>
      <c r="V63" s="279"/>
      <c r="W63" s="279"/>
      <c r="X63" s="279"/>
      <c r="Y63" s="279"/>
      <c r="Z63" s="279"/>
      <c r="AA63" s="279"/>
      <c r="AB63" s="306">
        <f aca="true" t="shared" si="0" ref="AB63:AB68">SUM(T63:AA63)</f>
        <v>0</v>
      </c>
      <c r="AC63" s="307"/>
      <c r="AD63" s="307"/>
      <c r="AE63" s="308"/>
      <c r="AF63" s="66"/>
      <c r="AG63" s="303"/>
      <c r="AH63" s="304"/>
      <c r="AI63" s="304"/>
      <c r="AJ63" s="304"/>
      <c r="AK63" s="305"/>
      <c r="AL63" s="309"/>
      <c r="AM63" s="311"/>
      <c r="AN63" s="50"/>
      <c r="AP63" s="54">
        <f aca="true" t="shared" si="1" ref="AP63:AP68">H63+L63</f>
        <v>0</v>
      </c>
      <c r="AQ63" s="54">
        <f aca="true" t="shared" si="2" ref="AQ63:AQ68">J63+N63</f>
        <v>0</v>
      </c>
      <c r="AS63" s="54">
        <f aca="true" t="shared" si="3" ref="AS63:AS68">SUM(T63:AA63)</f>
        <v>0</v>
      </c>
      <c r="AT63" s="54"/>
      <c r="AV63" s="54">
        <f>H63</f>
        <v>0</v>
      </c>
      <c r="AW63" s="54">
        <f>J63</f>
        <v>0</v>
      </c>
      <c r="AX63" s="54">
        <f>L63</f>
        <v>0</v>
      </c>
      <c r="AY63" s="54">
        <f>N63</f>
        <v>0</v>
      </c>
    </row>
    <row r="64" spans="1:51" s="53" customFormat="1" ht="14.25" customHeight="1">
      <c r="A64" s="50"/>
      <c r="B64" s="312" t="s">
        <v>79</v>
      </c>
      <c r="C64" s="312"/>
      <c r="D64" s="312"/>
      <c r="E64" s="312"/>
      <c r="F64" s="312"/>
      <c r="G64" s="312"/>
      <c r="H64" s="279">
        <v>1</v>
      </c>
      <c r="I64" s="279"/>
      <c r="J64" s="279">
        <v>1</v>
      </c>
      <c r="K64" s="279"/>
      <c r="L64" s="279"/>
      <c r="M64" s="279"/>
      <c r="N64" s="279"/>
      <c r="O64" s="279"/>
      <c r="P64" s="280">
        <f>IF(H64&lt;L54,"SALAH",IF(L64&lt;L55,"SALAH",AP64))</f>
        <v>1</v>
      </c>
      <c r="Q64" s="280"/>
      <c r="R64" s="280">
        <f>IF(J64&lt;N54,"SALAH",IF(N64&lt;N55,"SALAH",AQ64))</f>
        <v>1</v>
      </c>
      <c r="S64" s="280"/>
      <c r="T64" s="279"/>
      <c r="U64" s="279"/>
      <c r="V64" s="279"/>
      <c r="W64" s="279"/>
      <c r="X64" s="279"/>
      <c r="Y64" s="279"/>
      <c r="Z64" s="279"/>
      <c r="AA64" s="279"/>
      <c r="AB64" s="306">
        <f t="shared" si="0"/>
        <v>0</v>
      </c>
      <c r="AC64" s="307"/>
      <c r="AD64" s="307"/>
      <c r="AE64" s="308"/>
      <c r="AF64" s="66"/>
      <c r="AG64" s="313" t="s">
        <v>115</v>
      </c>
      <c r="AH64" s="314"/>
      <c r="AI64" s="314"/>
      <c r="AJ64" s="314"/>
      <c r="AK64" s="315"/>
      <c r="AL64" s="67">
        <f>SUM(AL60:AL63)</f>
        <v>0</v>
      </c>
      <c r="AM64" s="67">
        <f>SUM(AM60:AM63)</f>
        <v>0</v>
      </c>
      <c r="AN64" s="50"/>
      <c r="AP64" s="54">
        <f t="shared" si="1"/>
        <v>1</v>
      </c>
      <c r="AQ64" s="54">
        <f t="shared" si="2"/>
        <v>1</v>
      </c>
      <c r="AS64" s="54">
        <f t="shared" si="3"/>
        <v>0</v>
      </c>
      <c r="AT64" s="54"/>
      <c r="AV64" s="54">
        <f>H64</f>
        <v>1</v>
      </c>
      <c r="AW64" s="54">
        <f>J64</f>
        <v>1</v>
      </c>
      <c r="AX64" s="54">
        <f>L64</f>
        <v>0</v>
      </c>
      <c r="AY64" s="54">
        <f>N64</f>
        <v>0</v>
      </c>
    </row>
    <row r="65" spans="1:51" s="53" customFormat="1" ht="14.25" customHeight="1">
      <c r="A65" s="50"/>
      <c r="B65" s="312" t="s">
        <v>80</v>
      </c>
      <c r="C65" s="312"/>
      <c r="D65" s="312"/>
      <c r="E65" s="312"/>
      <c r="F65" s="312"/>
      <c r="G65" s="312"/>
      <c r="H65" s="279"/>
      <c r="I65" s="279"/>
      <c r="J65" s="279"/>
      <c r="K65" s="279"/>
      <c r="L65" s="279"/>
      <c r="M65" s="279"/>
      <c r="N65" s="279"/>
      <c r="O65" s="279"/>
      <c r="P65" s="280">
        <f>IF(H65&lt;P54,"SALAH",AP65)</f>
        <v>0</v>
      </c>
      <c r="Q65" s="280"/>
      <c r="R65" s="280">
        <f>IF(J65&lt;R54,"SALAH",IF(N65&lt;R55,"SALAH",AQ65))</f>
        <v>0</v>
      </c>
      <c r="S65" s="280"/>
      <c r="T65" s="279"/>
      <c r="U65" s="279"/>
      <c r="V65" s="279"/>
      <c r="W65" s="279"/>
      <c r="X65" s="279"/>
      <c r="Y65" s="279"/>
      <c r="Z65" s="279"/>
      <c r="AA65" s="279"/>
      <c r="AB65" s="306">
        <f t="shared" si="0"/>
        <v>0</v>
      </c>
      <c r="AC65" s="307"/>
      <c r="AD65" s="307"/>
      <c r="AE65" s="308"/>
      <c r="AF65" s="68"/>
      <c r="AG65" s="68"/>
      <c r="AH65" s="68"/>
      <c r="AI65" s="68"/>
      <c r="AJ65" s="68"/>
      <c r="AK65" s="68"/>
      <c r="AL65" s="68"/>
      <c r="AM65" s="68"/>
      <c r="AN65" s="50"/>
      <c r="AP65" s="54">
        <f t="shared" si="1"/>
        <v>0</v>
      </c>
      <c r="AQ65" s="54">
        <f t="shared" si="2"/>
        <v>0</v>
      </c>
      <c r="AS65" s="54">
        <f t="shared" si="3"/>
        <v>0</v>
      </c>
      <c r="AT65" s="54"/>
      <c r="AV65" s="54">
        <f>H65</f>
        <v>0</v>
      </c>
      <c r="AW65" s="54">
        <f>J65</f>
        <v>0</v>
      </c>
      <c r="AX65" s="54">
        <f>L65</f>
        <v>0</v>
      </c>
      <c r="AY65" s="54">
        <f>N65</f>
        <v>0</v>
      </c>
    </row>
    <row r="66" spans="1:51" s="53" customFormat="1" ht="14.25" customHeight="1">
      <c r="A66" s="50"/>
      <c r="B66" s="312" t="s">
        <v>81</v>
      </c>
      <c r="C66" s="312"/>
      <c r="D66" s="312"/>
      <c r="E66" s="312"/>
      <c r="F66" s="312"/>
      <c r="G66" s="312"/>
      <c r="H66" s="279"/>
      <c r="I66" s="279"/>
      <c r="J66" s="279"/>
      <c r="K66" s="279"/>
      <c r="L66" s="279"/>
      <c r="M66" s="279"/>
      <c r="N66" s="279"/>
      <c r="O66" s="279"/>
      <c r="P66" s="280">
        <f>IF(H66&lt;T54,"SALAH",AP66)</f>
        <v>0</v>
      </c>
      <c r="Q66" s="280"/>
      <c r="R66" s="280">
        <f>IF(J66&lt;V54,"SALAH",IF(N66&lt;V55,"SALAH",AQ66))</f>
        <v>0</v>
      </c>
      <c r="S66" s="280"/>
      <c r="T66" s="279"/>
      <c r="U66" s="279"/>
      <c r="V66" s="279"/>
      <c r="W66" s="279"/>
      <c r="X66" s="279"/>
      <c r="Y66" s="279"/>
      <c r="Z66" s="279"/>
      <c r="AA66" s="279"/>
      <c r="AB66" s="306">
        <f t="shared" si="0"/>
        <v>0</v>
      </c>
      <c r="AC66" s="307"/>
      <c r="AD66" s="307"/>
      <c r="AE66" s="308"/>
      <c r="AF66" s="68" t="s">
        <v>44</v>
      </c>
      <c r="AG66" s="316" t="s">
        <v>116</v>
      </c>
      <c r="AH66" s="316"/>
      <c r="AI66" s="316"/>
      <c r="AJ66" s="316"/>
      <c r="AK66" s="316"/>
      <c r="AL66" s="60" t="s">
        <v>84</v>
      </c>
      <c r="AM66" s="60" t="s">
        <v>85</v>
      </c>
      <c r="AN66" s="50"/>
      <c r="AP66" s="54">
        <f t="shared" si="1"/>
        <v>0</v>
      </c>
      <c r="AQ66" s="54">
        <f t="shared" si="2"/>
        <v>0</v>
      </c>
      <c r="AS66" s="54">
        <f t="shared" si="3"/>
        <v>0</v>
      </c>
      <c r="AT66" s="54"/>
      <c r="AV66" s="54">
        <f>H66</f>
        <v>0</v>
      </c>
      <c r="AW66" s="54">
        <f>J66</f>
        <v>0</v>
      </c>
      <c r="AX66" s="54">
        <f>L66</f>
        <v>0</v>
      </c>
      <c r="AY66" s="54">
        <f>N66</f>
        <v>0</v>
      </c>
    </row>
    <row r="67" spans="1:51" s="53" customFormat="1" ht="14.25" customHeight="1">
      <c r="A67" s="50"/>
      <c r="B67" s="312" t="s">
        <v>82</v>
      </c>
      <c r="C67" s="312"/>
      <c r="D67" s="312"/>
      <c r="E67" s="312"/>
      <c r="F67" s="312"/>
      <c r="G67" s="312"/>
      <c r="H67" s="279"/>
      <c r="I67" s="279"/>
      <c r="J67" s="279"/>
      <c r="K67" s="279"/>
      <c r="L67" s="279"/>
      <c r="M67" s="279"/>
      <c r="N67" s="279"/>
      <c r="O67" s="279"/>
      <c r="P67" s="280">
        <f>IF(H67&lt;X54,"SALAH",AP67)</f>
        <v>0</v>
      </c>
      <c r="Q67" s="280"/>
      <c r="R67" s="280">
        <f>IF(J67&lt;Z54,"SALAH",IF(N67&lt;Z55,"SALAH",AQ67))</f>
        <v>0</v>
      </c>
      <c r="S67" s="280"/>
      <c r="T67" s="279"/>
      <c r="U67" s="279"/>
      <c r="V67" s="279"/>
      <c r="W67" s="279"/>
      <c r="X67" s="279"/>
      <c r="Y67" s="279"/>
      <c r="Z67" s="279"/>
      <c r="AA67" s="279"/>
      <c r="AB67" s="306">
        <f t="shared" si="0"/>
        <v>0</v>
      </c>
      <c r="AC67" s="307"/>
      <c r="AD67" s="307"/>
      <c r="AE67" s="308"/>
      <c r="AF67" s="69"/>
      <c r="AG67" s="316"/>
      <c r="AH67" s="316"/>
      <c r="AI67" s="316"/>
      <c r="AJ67" s="316"/>
      <c r="AK67" s="316"/>
      <c r="AL67" s="309"/>
      <c r="AM67" s="309"/>
      <c r="AN67" s="50"/>
      <c r="AP67" s="54">
        <f t="shared" si="1"/>
        <v>0</v>
      </c>
      <c r="AQ67" s="54">
        <f t="shared" si="2"/>
        <v>0</v>
      </c>
      <c r="AS67" s="54">
        <f t="shared" si="3"/>
        <v>0</v>
      </c>
      <c r="AT67" s="54"/>
      <c r="AV67" s="54">
        <f>H67</f>
        <v>0</v>
      </c>
      <c r="AW67" s="54">
        <f>J67</f>
        <v>0</v>
      </c>
      <c r="AX67" s="54">
        <f>L67</f>
        <v>0</v>
      </c>
      <c r="AY67" s="54">
        <f>N67</f>
        <v>0</v>
      </c>
    </row>
    <row r="68" spans="1:48" s="53" customFormat="1" ht="14.25" customHeight="1">
      <c r="A68" s="50"/>
      <c r="B68" s="317" t="s">
        <v>83</v>
      </c>
      <c r="C68" s="317"/>
      <c r="D68" s="317"/>
      <c r="E68" s="317"/>
      <c r="F68" s="317"/>
      <c r="G68" s="317"/>
      <c r="H68" s="280">
        <f>SUM(H63:I67)</f>
        <v>1</v>
      </c>
      <c r="I68" s="280"/>
      <c r="J68" s="280">
        <f>SUM(J63:K67)</f>
        <v>1</v>
      </c>
      <c r="K68" s="280"/>
      <c r="L68" s="280">
        <f>SUM(L63:M67)</f>
        <v>0</v>
      </c>
      <c r="M68" s="280"/>
      <c r="N68" s="280">
        <f>SUM(N63:O67)</f>
        <v>0</v>
      </c>
      <c r="O68" s="280"/>
      <c r="P68" s="280">
        <f>IF(AP68&lt;AP56,"SALAH",AP68)</f>
        <v>1</v>
      </c>
      <c r="Q68" s="280"/>
      <c r="R68" s="280">
        <f>IF(AQ68&lt;AQ56,"SALAH",AQ68)</f>
        <v>1</v>
      </c>
      <c r="S68" s="280"/>
      <c r="T68" s="280">
        <f>SUM(T63:U67)</f>
        <v>0</v>
      </c>
      <c r="U68" s="280"/>
      <c r="V68" s="280">
        <f>SUM(V63:W67)</f>
        <v>0</v>
      </c>
      <c r="W68" s="280"/>
      <c r="X68" s="280">
        <f>SUM(X63:Y67)</f>
        <v>0</v>
      </c>
      <c r="Y68" s="280"/>
      <c r="Z68" s="280">
        <f>SUM(Z63:AA67)</f>
        <v>0</v>
      </c>
      <c r="AA68" s="280"/>
      <c r="AB68" s="306">
        <f t="shared" si="0"/>
        <v>0</v>
      </c>
      <c r="AC68" s="307"/>
      <c r="AD68" s="307"/>
      <c r="AE68" s="308"/>
      <c r="AF68" s="69"/>
      <c r="AG68" s="316"/>
      <c r="AH68" s="316"/>
      <c r="AI68" s="316"/>
      <c r="AJ68" s="316"/>
      <c r="AK68" s="316"/>
      <c r="AL68" s="309"/>
      <c r="AM68" s="309"/>
      <c r="AN68" s="50"/>
      <c r="AP68" s="54">
        <f t="shared" si="1"/>
        <v>1</v>
      </c>
      <c r="AQ68" s="54">
        <f t="shared" si="2"/>
        <v>1</v>
      </c>
      <c r="AS68" s="54">
        <f t="shared" si="3"/>
        <v>0</v>
      </c>
      <c r="AT68" s="54"/>
      <c r="AV68" s="54"/>
    </row>
    <row r="69" spans="1:40" s="4" customFormat="1" ht="3" customHeight="1">
      <c r="A69" s="13"/>
      <c r="B69" s="13"/>
      <c r="C69" s="70"/>
      <c r="D69" s="7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3"/>
      <c r="AN69" s="3"/>
    </row>
    <row r="70" spans="1:40" s="4" customFormat="1" ht="14.25" customHeight="1">
      <c r="A70" s="3" t="s">
        <v>117</v>
      </c>
      <c r="B70" s="3" t="s">
        <v>118</v>
      </c>
      <c r="C70" s="36"/>
      <c r="D70" s="4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s="25" customFormat="1" ht="14.25" customHeight="1">
      <c r="A71" s="21"/>
      <c r="B71" s="21" t="s">
        <v>11</v>
      </c>
      <c r="C71" s="21" t="s">
        <v>119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1" s="25" customFormat="1" ht="14.25" customHeight="1">
      <c r="A72" s="21"/>
      <c r="B72" s="318" t="s">
        <v>120</v>
      </c>
      <c r="C72" s="319"/>
      <c r="D72" s="319"/>
      <c r="E72" s="319"/>
      <c r="F72" s="319"/>
      <c r="G72" s="319"/>
      <c r="H72" s="320"/>
      <c r="I72" s="276" t="s">
        <v>121</v>
      </c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8"/>
      <c r="AG72" s="318" t="s">
        <v>83</v>
      </c>
      <c r="AH72" s="319"/>
      <c r="AI72" s="319"/>
      <c r="AJ72" s="319"/>
      <c r="AK72" s="319"/>
      <c r="AL72" s="320"/>
      <c r="AM72" s="71"/>
      <c r="AN72" s="71"/>
      <c r="AO72" s="72"/>
    </row>
    <row r="73" spans="1:41" s="25" customFormat="1" ht="14.25" customHeight="1">
      <c r="A73" s="21"/>
      <c r="B73" s="321"/>
      <c r="C73" s="322"/>
      <c r="D73" s="322"/>
      <c r="E73" s="322"/>
      <c r="F73" s="322"/>
      <c r="G73" s="322"/>
      <c r="H73" s="323"/>
      <c r="I73" s="276" t="s">
        <v>122</v>
      </c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8"/>
      <c r="U73" s="276" t="s">
        <v>123</v>
      </c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8"/>
      <c r="AG73" s="321"/>
      <c r="AH73" s="322"/>
      <c r="AI73" s="322"/>
      <c r="AJ73" s="322"/>
      <c r="AK73" s="322"/>
      <c r="AL73" s="323"/>
      <c r="AM73" s="71"/>
      <c r="AN73" s="71"/>
      <c r="AO73" s="72"/>
    </row>
    <row r="74" spans="1:41" s="25" customFormat="1" ht="14.25" customHeight="1">
      <c r="A74" s="21"/>
      <c r="B74" s="321"/>
      <c r="C74" s="322"/>
      <c r="D74" s="322"/>
      <c r="E74" s="322"/>
      <c r="F74" s="322"/>
      <c r="G74" s="322"/>
      <c r="H74" s="323"/>
      <c r="I74" s="318" t="s">
        <v>124</v>
      </c>
      <c r="J74" s="320"/>
      <c r="K74" s="318" t="s">
        <v>125</v>
      </c>
      <c r="L74" s="320"/>
      <c r="M74" s="318" t="s">
        <v>126</v>
      </c>
      <c r="N74" s="320"/>
      <c r="O74" s="318" t="s">
        <v>127</v>
      </c>
      <c r="P74" s="320"/>
      <c r="Q74" s="318" t="s">
        <v>128</v>
      </c>
      <c r="R74" s="319"/>
      <c r="S74" s="319"/>
      <c r="T74" s="320"/>
      <c r="U74" s="318" t="s">
        <v>129</v>
      </c>
      <c r="V74" s="319"/>
      <c r="W74" s="319"/>
      <c r="X74" s="320"/>
      <c r="Y74" s="318" t="s">
        <v>130</v>
      </c>
      <c r="Z74" s="319"/>
      <c r="AA74" s="319"/>
      <c r="AB74" s="320"/>
      <c r="AC74" s="318" t="s">
        <v>131</v>
      </c>
      <c r="AD74" s="319"/>
      <c r="AE74" s="319"/>
      <c r="AF74" s="320"/>
      <c r="AG74" s="321"/>
      <c r="AH74" s="322"/>
      <c r="AI74" s="322"/>
      <c r="AJ74" s="322"/>
      <c r="AK74" s="322"/>
      <c r="AL74" s="323"/>
      <c r="AM74" s="71"/>
      <c r="AN74" s="71"/>
      <c r="AO74" s="72"/>
    </row>
    <row r="75" spans="1:41" s="25" customFormat="1" ht="14.25" customHeight="1">
      <c r="A75" s="21"/>
      <c r="B75" s="321"/>
      <c r="C75" s="322"/>
      <c r="D75" s="322"/>
      <c r="E75" s="322"/>
      <c r="F75" s="322"/>
      <c r="G75" s="322"/>
      <c r="H75" s="323"/>
      <c r="I75" s="324"/>
      <c r="J75" s="326"/>
      <c r="K75" s="324"/>
      <c r="L75" s="326"/>
      <c r="M75" s="324"/>
      <c r="N75" s="326"/>
      <c r="O75" s="324"/>
      <c r="P75" s="326"/>
      <c r="Q75" s="324"/>
      <c r="R75" s="325"/>
      <c r="S75" s="325"/>
      <c r="T75" s="326"/>
      <c r="U75" s="324"/>
      <c r="V75" s="325"/>
      <c r="W75" s="325"/>
      <c r="X75" s="326"/>
      <c r="Y75" s="324" t="s">
        <v>132</v>
      </c>
      <c r="Z75" s="325"/>
      <c r="AA75" s="325"/>
      <c r="AB75" s="326"/>
      <c r="AC75" s="324" t="s">
        <v>133</v>
      </c>
      <c r="AD75" s="325"/>
      <c r="AE75" s="325"/>
      <c r="AF75" s="326"/>
      <c r="AG75" s="324"/>
      <c r="AH75" s="325"/>
      <c r="AI75" s="325"/>
      <c r="AJ75" s="325"/>
      <c r="AK75" s="325"/>
      <c r="AL75" s="326"/>
      <c r="AM75" s="71"/>
      <c r="AN75" s="71"/>
      <c r="AO75" s="72"/>
    </row>
    <row r="76" spans="1:43" s="25" customFormat="1" ht="14.25" customHeight="1">
      <c r="A76" s="21"/>
      <c r="B76" s="324"/>
      <c r="C76" s="325"/>
      <c r="D76" s="325"/>
      <c r="E76" s="325"/>
      <c r="F76" s="325"/>
      <c r="G76" s="325"/>
      <c r="H76" s="326"/>
      <c r="I76" s="58" t="s">
        <v>84</v>
      </c>
      <c r="J76" s="58" t="s">
        <v>85</v>
      </c>
      <c r="K76" s="58" t="s">
        <v>84</v>
      </c>
      <c r="L76" s="58" t="s">
        <v>85</v>
      </c>
      <c r="M76" s="58" t="s">
        <v>84</v>
      </c>
      <c r="N76" s="58" t="s">
        <v>85</v>
      </c>
      <c r="O76" s="58" t="s">
        <v>84</v>
      </c>
      <c r="P76" s="58" t="s">
        <v>85</v>
      </c>
      <c r="Q76" s="276" t="s">
        <v>84</v>
      </c>
      <c r="R76" s="328"/>
      <c r="S76" s="276" t="s">
        <v>85</v>
      </c>
      <c r="T76" s="328"/>
      <c r="U76" s="276" t="s">
        <v>84</v>
      </c>
      <c r="V76" s="328"/>
      <c r="W76" s="276" t="s">
        <v>85</v>
      </c>
      <c r="X76" s="328"/>
      <c r="Y76" s="276" t="s">
        <v>84</v>
      </c>
      <c r="Z76" s="328"/>
      <c r="AA76" s="276" t="s">
        <v>85</v>
      </c>
      <c r="AB76" s="328"/>
      <c r="AC76" s="276" t="s">
        <v>84</v>
      </c>
      <c r="AD76" s="328"/>
      <c r="AE76" s="276" t="s">
        <v>85</v>
      </c>
      <c r="AF76" s="328"/>
      <c r="AG76" s="276" t="s">
        <v>84</v>
      </c>
      <c r="AH76" s="327"/>
      <c r="AI76" s="328"/>
      <c r="AJ76" s="276" t="s">
        <v>85</v>
      </c>
      <c r="AK76" s="327"/>
      <c r="AL76" s="328"/>
      <c r="AM76" s="71"/>
      <c r="AN76" s="71"/>
      <c r="AO76" s="72"/>
      <c r="AP76" s="282" t="s">
        <v>86</v>
      </c>
      <c r="AQ76" s="282"/>
    </row>
    <row r="77" spans="1:51" s="25" customFormat="1" ht="14.25" customHeight="1">
      <c r="A77" s="21"/>
      <c r="B77" s="297" t="s">
        <v>87</v>
      </c>
      <c r="C77" s="298"/>
      <c r="D77" s="298"/>
      <c r="E77" s="298"/>
      <c r="F77" s="298"/>
      <c r="G77" s="298"/>
      <c r="H77" s="299"/>
      <c r="I77" s="76" t="s">
        <v>88</v>
      </c>
      <c r="J77" s="76" t="s">
        <v>89</v>
      </c>
      <c r="K77" s="76" t="s">
        <v>90</v>
      </c>
      <c r="L77" s="76" t="s">
        <v>91</v>
      </c>
      <c r="M77" s="76" t="s">
        <v>92</v>
      </c>
      <c r="N77" s="76" t="s">
        <v>93</v>
      </c>
      <c r="O77" s="76" t="s">
        <v>94</v>
      </c>
      <c r="P77" s="76" t="s">
        <v>95</v>
      </c>
      <c r="Q77" s="297" t="s">
        <v>96</v>
      </c>
      <c r="R77" s="299"/>
      <c r="S77" s="297" t="s">
        <v>97</v>
      </c>
      <c r="T77" s="299"/>
      <c r="U77" s="297" t="s">
        <v>98</v>
      </c>
      <c r="V77" s="299"/>
      <c r="W77" s="297" t="s">
        <v>99</v>
      </c>
      <c r="X77" s="299"/>
      <c r="Y77" s="297" t="s">
        <v>100</v>
      </c>
      <c r="Z77" s="299"/>
      <c r="AA77" s="297" t="s">
        <v>134</v>
      </c>
      <c r="AB77" s="299"/>
      <c r="AC77" s="297" t="s">
        <v>135</v>
      </c>
      <c r="AD77" s="299"/>
      <c r="AE77" s="297" t="s">
        <v>136</v>
      </c>
      <c r="AF77" s="299"/>
      <c r="AG77" s="297" t="s">
        <v>137</v>
      </c>
      <c r="AH77" s="298"/>
      <c r="AI77" s="299"/>
      <c r="AJ77" s="297" t="s">
        <v>138</v>
      </c>
      <c r="AK77" s="298"/>
      <c r="AL77" s="299"/>
      <c r="AM77" s="77"/>
      <c r="AN77" s="77"/>
      <c r="AO77" s="78"/>
      <c r="AP77" s="29" t="s">
        <v>84</v>
      </c>
      <c r="AQ77" s="29" t="s">
        <v>85</v>
      </c>
      <c r="AS77" s="25" t="s">
        <v>139</v>
      </c>
      <c r="AV77" s="25" t="s">
        <v>140</v>
      </c>
      <c r="AW77" s="25" t="s">
        <v>141</v>
      </c>
      <c r="AX77" s="25" t="s">
        <v>142</v>
      </c>
      <c r="AY77" s="25" t="s">
        <v>143</v>
      </c>
    </row>
    <row r="78" spans="1:51" s="25" customFormat="1" ht="14.25" customHeight="1">
      <c r="A78" s="21"/>
      <c r="B78" s="79" t="s">
        <v>144</v>
      </c>
      <c r="C78" s="80"/>
      <c r="D78" s="80"/>
      <c r="E78" s="80"/>
      <c r="F78" s="80"/>
      <c r="G78" s="80"/>
      <c r="H78" s="80"/>
      <c r="I78" s="81"/>
      <c r="J78" s="81"/>
      <c r="K78" s="82"/>
      <c r="L78" s="82"/>
      <c r="M78" s="82"/>
      <c r="N78" s="82"/>
      <c r="O78" s="82"/>
      <c r="P78" s="82"/>
      <c r="Q78" s="329"/>
      <c r="R78" s="330"/>
      <c r="S78" s="329"/>
      <c r="T78" s="330"/>
      <c r="U78" s="331"/>
      <c r="V78" s="332"/>
      <c r="W78" s="331"/>
      <c r="X78" s="332"/>
      <c r="Y78" s="331"/>
      <c r="Z78" s="332"/>
      <c r="AA78" s="331"/>
      <c r="AB78" s="332"/>
      <c r="AC78" s="331"/>
      <c r="AD78" s="332"/>
      <c r="AE78" s="331"/>
      <c r="AF78" s="332"/>
      <c r="AG78" s="333">
        <f>IF((AP78+AQ78)&gt;1,"SALAH",AP78)</f>
        <v>0</v>
      </c>
      <c r="AH78" s="334"/>
      <c r="AI78" s="335"/>
      <c r="AJ78" s="336">
        <f>IF((AP78+AQ78)&gt;1,"SALAH",AQ78)</f>
        <v>0</v>
      </c>
      <c r="AK78" s="337"/>
      <c r="AL78" s="338"/>
      <c r="AM78" s="83"/>
      <c r="AN78" s="21"/>
      <c r="AO78" s="84"/>
      <c r="AP78" s="85">
        <f>AC78+Y78+U78+Q78+O78+M78+K78</f>
        <v>0</v>
      </c>
      <c r="AQ78" s="85">
        <f>L78+N78+P78+S78+W78+AA78+AE78</f>
        <v>0</v>
      </c>
      <c r="AS78" s="86">
        <f>SUM(K78:AF78)</f>
        <v>0</v>
      </c>
      <c r="AT78" s="86"/>
      <c r="AU78" s="25" t="s">
        <v>84</v>
      </c>
      <c r="AV78" s="85">
        <f>K79+M79+O79+Q79</f>
        <v>0</v>
      </c>
      <c r="AW78" s="85">
        <f>U79</f>
        <v>0</v>
      </c>
      <c r="AX78" s="85">
        <f>Y79</f>
        <v>0</v>
      </c>
      <c r="AY78" s="85">
        <f>AC79</f>
        <v>0</v>
      </c>
    </row>
    <row r="79" spans="1:51" s="25" customFormat="1" ht="14.25" customHeight="1">
      <c r="A79" s="21"/>
      <c r="B79" s="87" t="s">
        <v>145</v>
      </c>
      <c r="C79" s="88"/>
      <c r="D79" s="88"/>
      <c r="E79" s="88"/>
      <c r="F79" s="88"/>
      <c r="G79" s="88"/>
      <c r="H79" s="88"/>
      <c r="I79" s="89"/>
      <c r="J79" s="89"/>
      <c r="K79" s="90"/>
      <c r="L79" s="90"/>
      <c r="M79" s="90"/>
      <c r="N79" s="90"/>
      <c r="O79" s="90"/>
      <c r="P79" s="90"/>
      <c r="Q79" s="339"/>
      <c r="R79" s="340"/>
      <c r="S79" s="339"/>
      <c r="T79" s="340"/>
      <c r="U79" s="339"/>
      <c r="V79" s="340"/>
      <c r="W79" s="339"/>
      <c r="X79" s="340"/>
      <c r="Y79" s="339"/>
      <c r="Z79" s="340"/>
      <c r="AA79" s="339"/>
      <c r="AB79" s="340"/>
      <c r="AC79" s="339"/>
      <c r="AD79" s="340"/>
      <c r="AE79" s="339"/>
      <c r="AF79" s="340"/>
      <c r="AG79" s="336">
        <f>AP79</f>
        <v>0</v>
      </c>
      <c r="AH79" s="337"/>
      <c r="AI79" s="338"/>
      <c r="AJ79" s="336">
        <f>AQ79</f>
        <v>0</v>
      </c>
      <c r="AK79" s="337"/>
      <c r="AL79" s="338"/>
      <c r="AM79" s="83"/>
      <c r="AN79" s="83"/>
      <c r="AO79" s="84"/>
      <c r="AP79" s="85">
        <f>AC79+Y79+U79+Q79+O79+M79+K79</f>
        <v>0</v>
      </c>
      <c r="AQ79" s="85">
        <f>L79+N79+P79+S79+W79+AA79+AE79</f>
        <v>0</v>
      </c>
      <c r="AS79" s="85"/>
      <c r="AT79" s="85"/>
      <c r="AU79" s="25" t="s">
        <v>85</v>
      </c>
      <c r="AV79" s="85">
        <f>L79+N79+P79+S79</f>
        <v>0</v>
      </c>
      <c r="AW79" s="85">
        <f>W79</f>
        <v>0</v>
      </c>
      <c r="AX79" s="85">
        <f>AA79</f>
        <v>0</v>
      </c>
      <c r="AY79" s="85">
        <f>AE79</f>
        <v>0</v>
      </c>
    </row>
    <row r="80" spans="1:51" s="25" customFormat="1" ht="14.25" customHeight="1">
      <c r="A80" s="21"/>
      <c r="B80" s="91" t="s">
        <v>146</v>
      </c>
      <c r="C80" s="88"/>
      <c r="D80" s="88"/>
      <c r="E80" s="88"/>
      <c r="F80" s="88"/>
      <c r="G80" s="88"/>
      <c r="H80" s="88"/>
      <c r="I80" s="89"/>
      <c r="J80" s="89"/>
      <c r="K80" s="92">
        <f aca="true" t="shared" si="4" ref="K80:P80">SUM(K78:K79)</f>
        <v>0</v>
      </c>
      <c r="L80" s="92">
        <f t="shared" si="4"/>
        <v>0</v>
      </c>
      <c r="M80" s="92">
        <f t="shared" si="4"/>
        <v>0</v>
      </c>
      <c r="N80" s="92">
        <f t="shared" si="4"/>
        <v>0</v>
      </c>
      <c r="O80" s="92">
        <f t="shared" si="4"/>
        <v>0</v>
      </c>
      <c r="P80" s="92">
        <f t="shared" si="4"/>
        <v>0</v>
      </c>
      <c r="Q80" s="341">
        <f>SUM(Q78:R79)</f>
        <v>0</v>
      </c>
      <c r="R80" s="342"/>
      <c r="S80" s="341">
        <f>SUM(S78:T79)</f>
        <v>0</v>
      </c>
      <c r="T80" s="342"/>
      <c r="U80" s="341">
        <f>SUM(U78:V79)</f>
        <v>0</v>
      </c>
      <c r="V80" s="342"/>
      <c r="W80" s="341">
        <f>SUM(W78:X79)</f>
        <v>0</v>
      </c>
      <c r="X80" s="342"/>
      <c r="Y80" s="341">
        <f>SUM(Y78:Z79)</f>
        <v>0</v>
      </c>
      <c r="Z80" s="342"/>
      <c r="AA80" s="341">
        <f>SUM(AA78:AB79)</f>
        <v>0</v>
      </c>
      <c r="AB80" s="342"/>
      <c r="AC80" s="341">
        <f>SUM(AC78:AD79)</f>
        <v>0</v>
      </c>
      <c r="AD80" s="342"/>
      <c r="AE80" s="341">
        <f>SUM(AE78:AF79)</f>
        <v>0</v>
      </c>
      <c r="AF80" s="342"/>
      <c r="AG80" s="336">
        <f>AP80</f>
        <v>0</v>
      </c>
      <c r="AH80" s="343"/>
      <c r="AI80" s="344"/>
      <c r="AJ80" s="336">
        <f>AQ80</f>
        <v>0</v>
      </c>
      <c r="AK80" s="343"/>
      <c r="AL80" s="344"/>
      <c r="AM80" s="83"/>
      <c r="AN80" s="83"/>
      <c r="AO80" s="84"/>
      <c r="AP80" s="85">
        <f>SUM(AP78:AP79)</f>
        <v>0</v>
      </c>
      <c r="AQ80" s="85">
        <f>SUM(AQ78:AQ79)</f>
        <v>0</v>
      </c>
      <c r="AS80" s="85"/>
      <c r="AT80" s="85"/>
      <c r="AV80" s="85"/>
      <c r="AW80" s="85"/>
      <c r="AX80" s="85"/>
      <c r="AY80" s="85"/>
    </row>
    <row r="81" spans="1:43" s="25" customFormat="1" ht="14.25" customHeight="1">
      <c r="A81" s="21"/>
      <c r="B81" s="87" t="s">
        <v>147</v>
      </c>
      <c r="C81" s="88"/>
      <c r="D81" s="88"/>
      <c r="E81" s="88"/>
      <c r="F81" s="88"/>
      <c r="G81" s="88"/>
      <c r="H81" s="88"/>
      <c r="I81" s="90"/>
      <c r="J81" s="90"/>
      <c r="K81" s="90"/>
      <c r="L81" s="90"/>
      <c r="M81" s="90"/>
      <c r="N81" s="90"/>
      <c r="O81" s="90"/>
      <c r="P81" s="90"/>
      <c r="Q81" s="339"/>
      <c r="R81" s="340"/>
      <c r="S81" s="339"/>
      <c r="T81" s="340"/>
      <c r="U81" s="339"/>
      <c r="V81" s="340"/>
      <c r="W81" s="339"/>
      <c r="X81" s="340"/>
      <c r="Y81" s="341"/>
      <c r="Z81" s="342"/>
      <c r="AA81" s="341"/>
      <c r="AB81" s="342"/>
      <c r="AC81" s="341"/>
      <c r="AD81" s="342"/>
      <c r="AE81" s="341"/>
      <c r="AF81" s="342"/>
      <c r="AG81" s="345">
        <f>AP81</f>
        <v>0</v>
      </c>
      <c r="AH81" s="346"/>
      <c r="AI81" s="347"/>
      <c r="AJ81" s="345">
        <f>AQ81</f>
        <v>0</v>
      </c>
      <c r="AK81" s="346"/>
      <c r="AL81" s="347"/>
      <c r="AM81" s="83"/>
      <c r="AN81" s="83"/>
      <c r="AO81" s="84"/>
      <c r="AP81" s="85">
        <f>I81+K81+M81+O81+Q81+U81</f>
        <v>0</v>
      </c>
      <c r="AQ81" s="85">
        <f>W81+S81+P81+N81+L81+J81</f>
        <v>0</v>
      </c>
    </row>
    <row r="82" spans="1:40" s="25" customFormat="1" ht="3" customHeight="1">
      <c r="A82" s="21"/>
      <c r="B82" s="45"/>
      <c r="C82" s="4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2:46" s="93" customFormat="1" ht="14.25" customHeight="1" hidden="1">
      <c r="B83" s="93" t="s">
        <v>15</v>
      </c>
      <c r="C83" s="93" t="s">
        <v>148</v>
      </c>
      <c r="AS83" s="94"/>
      <c r="AT83" s="94"/>
    </row>
    <row r="84" spans="2:42" s="93" customFormat="1" ht="14.25" customHeight="1" hidden="1">
      <c r="B84" s="348" t="s">
        <v>120</v>
      </c>
      <c r="C84" s="349"/>
      <c r="D84" s="349"/>
      <c r="E84" s="349"/>
      <c r="F84" s="349"/>
      <c r="G84" s="349"/>
      <c r="H84" s="350"/>
      <c r="I84" s="357" t="s">
        <v>149</v>
      </c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9"/>
      <c r="AM84" s="95"/>
      <c r="AN84" s="95"/>
      <c r="AO84" s="95"/>
      <c r="AP84" s="96"/>
    </row>
    <row r="85" spans="2:42" s="93" customFormat="1" ht="14.25" customHeight="1" hidden="1">
      <c r="B85" s="351"/>
      <c r="C85" s="352"/>
      <c r="D85" s="352"/>
      <c r="E85" s="352"/>
      <c r="F85" s="352"/>
      <c r="G85" s="352"/>
      <c r="H85" s="353"/>
      <c r="I85" s="348" t="s">
        <v>150</v>
      </c>
      <c r="J85" s="350"/>
      <c r="K85" s="357" t="s">
        <v>151</v>
      </c>
      <c r="L85" s="358"/>
      <c r="M85" s="358"/>
      <c r="N85" s="359"/>
      <c r="O85" s="348" t="s">
        <v>152</v>
      </c>
      <c r="P85" s="360"/>
      <c r="Q85" s="348" t="s">
        <v>153</v>
      </c>
      <c r="R85" s="361"/>
      <c r="S85" s="357" t="s">
        <v>154</v>
      </c>
      <c r="T85" s="358"/>
      <c r="U85" s="358"/>
      <c r="V85" s="358"/>
      <c r="W85" s="358"/>
      <c r="X85" s="358"/>
      <c r="Y85" s="358"/>
      <c r="Z85" s="359"/>
      <c r="AA85" s="357" t="s">
        <v>155</v>
      </c>
      <c r="AB85" s="358"/>
      <c r="AC85" s="358"/>
      <c r="AD85" s="358"/>
      <c r="AE85" s="358"/>
      <c r="AF85" s="359"/>
      <c r="AG85" s="348" t="s">
        <v>156</v>
      </c>
      <c r="AH85" s="350"/>
      <c r="AI85" s="348" t="s">
        <v>157</v>
      </c>
      <c r="AJ85" s="349"/>
      <c r="AK85" s="349"/>
      <c r="AL85" s="350"/>
      <c r="AM85" s="95"/>
      <c r="AN85" s="95"/>
      <c r="AO85" s="95"/>
      <c r="AP85" s="95"/>
    </row>
    <row r="86" spans="2:42" s="93" customFormat="1" ht="14.25" customHeight="1" hidden="1">
      <c r="B86" s="351"/>
      <c r="C86" s="352"/>
      <c r="D86" s="352"/>
      <c r="E86" s="352"/>
      <c r="F86" s="352"/>
      <c r="G86" s="352"/>
      <c r="H86" s="353"/>
      <c r="I86" s="354"/>
      <c r="J86" s="356"/>
      <c r="K86" s="357" t="s">
        <v>158</v>
      </c>
      <c r="L86" s="359"/>
      <c r="M86" s="357" t="s">
        <v>159</v>
      </c>
      <c r="N86" s="359"/>
      <c r="O86" s="354" t="s">
        <v>160</v>
      </c>
      <c r="P86" s="362"/>
      <c r="Q86" s="354" t="s">
        <v>161</v>
      </c>
      <c r="R86" s="363"/>
      <c r="S86" s="357" t="s">
        <v>158</v>
      </c>
      <c r="T86" s="358"/>
      <c r="U86" s="358"/>
      <c r="V86" s="359"/>
      <c r="W86" s="357" t="s">
        <v>159</v>
      </c>
      <c r="X86" s="358"/>
      <c r="Y86" s="358"/>
      <c r="Z86" s="359"/>
      <c r="AA86" s="357" t="s">
        <v>158</v>
      </c>
      <c r="AB86" s="359"/>
      <c r="AC86" s="357" t="s">
        <v>159</v>
      </c>
      <c r="AD86" s="358"/>
      <c r="AE86" s="358"/>
      <c r="AF86" s="359"/>
      <c r="AG86" s="354"/>
      <c r="AH86" s="356"/>
      <c r="AI86" s="354"/>
      <c r="AJ86" s="355"/>
      <c r="AK86" s="355"/>
      <c r="AL86" s="356"/>
      <c r="AM86" s="95"/>
      <c r="AN86" s="95"/>
      <c r="AO86" s="95"/>
      <c r="AP86" s="95"/>
    </row>
    <row r="87" spans="2:43" s="93" customFormat="1" ht="14.25" customHeight="1" hidden="1">
      <c r="B87" s="354"/>
      <c r="C87" s="355"/>
      <c r="D87" s="355"/>
      <c r="E87" s="355"/>
      <c r="F87" s="355"/>
      <c r="G87" s="355"/>
      <c r="H87" s="356"/>
      <c r="I87" s="97" t="s">
        <v>84</v>
      </c>
      <c r="J87" s="97" t="s">
        <v>85</v>
      </c>
      <c r="K87" s="97" t="s">
        <v>84</v>
      </c>
      <c r="L87" s="97" t="s">
        <v>85</v>
      </c>
      <c r="M87" s="97" t="s">
        <v>84</v>
      </c>
      <c r="N87" s="97" t="s">
        <v>85</v>
      </c>
      <c r="O87" s="97" t="s">
        <v>84</v>
      </c>
      <c r="P87" s="97" t="s">
        <v>85</v>
      </c>
      <c r="Q87" s="97" t="s">
        <v>84</v>
      </c>
      <c r="R87" s="97" t="s">
        <v>85</v>
      </c>
      <c r="S87" s="357" t="s">
        <v>84</v>
      </c>
      <c r="T87" s="359"/>
      <c r="U87" s="357" t="s">
        <v>85</v>
      </c>
      <c r="V87" s="359"/>
      <c r="W87" s="357" t="s">
        <v>84</v>
      </c>
      <c r="X87" s="359"/>
      <c r="Y87" s="357" t="s">
        <v>85</v>
      </c>
      <c r="Z87" s="359"/>
      <c r="AA87" s="97" t="s">
        <v>84</v>
      </c>
      <c r="AB87" s="97" t="s">
        <v>85</v>
      </c>
      <c r="AC87" s="357" t="s">
        <v>84</v>
      </c>
      <c r="AD87" s="359"/>
      <c r="AE87" s="357" t="s">
        <v>85</v>
      </c>
      <c r="AF87" s="359"/>
      <c r="AG87" s="97" t="s">
        <v>84</v>
      </c>
      <c r="AH87" s="97" t="s">
        <v>85</v>
      </c>
      <c r="AI87" s="357" t="s">
        <v>84</v>
      </c>
      <c r="AJ87" s="359"/>
      <c r="AK87" s="357" t="s">
        <v>85</v>
      </c>
      <c r="AL87" s="359"/>
      <c r="AM87" s="95"/>
      <c r="AN87" s="95"/>
      <c r="AO87" s="95"/>
      <c r="AP87" s="364" t="s">
        <v>86</v>
      </c>
      <c r="AQ87" s="364"/>
    </row>
    <row r="88" spans="2:43" s="93" customFormat="1" ht="14.25" customHeight="1" hidden="1">
      <c r="B88" s="365" t="s">
        <v>87</v>
      </c>
      <c r="C88" s="366"/>
      <c r="D88" s="366"/>
      <c r="E88" s="366"/>
      <c r="F88" s="366"/>
      <c r="G88" s="366"/>
      <c r="H88" s="367"/>
      <c r="I88" s="98" t="s">
        <v>88</v>
      </c>
      <c r="J88" s="98" t="s">
        <v>89</v>
      </c>
      <c r="K88" s="98" t="s">
        <v>90</v>
      </c>
      <c r="L88" s="98" t="s">
        <v>91</v>
      </c>
      <c r="M88" s="98" t="s">
        <v>92</v>
      </c>
      <c r="N88" s="98" t="s">
        <v>93</v>
      </c>
      <c r="O88" s="98" t="s">
        <v>94</v>
      </c>
      <c r="P88" s="98" t="s">
        <v>95</v>
      </c>
      <c r="Q88" s="98" t="s">
        <v>96</v>
      </c>
      <c r="R88" s="98" t="s">
        <v>97</v>
      </c>
      <c r="S88" s="365" t="s">
        <v>98</v>
      </c>
      <c r="T88" s="367"/>
      <c r="U88" s="365" t="s">
        <v>99</v>
      </c>
      <c r="V88" s="367"/>
      <c r="W88" s="365" t="s">
        <v>100</v>
      </c>
      <c r="X88" s="367"/>
      <c r="Y88" s="365" t="s">
        <v>134</v>
      </c>
      <c r="Z88" s="367"/>
      <c r="AA88" s="98" t="s">
        <v>135</v>
      </c>
      <c r="AB88" s="98" t="s">
        <v>136</v>
      </c>
      <c r="AC88" s="365" t="s">
        <v>137</v>
      </c>
      <c r="AD88" s="367"/>
      <c r="AE88" s="365" t="s">
        <v>138</v>
      </c>
      <c r="AF88" s="367"/>
      <c r="AG88" s="98" t="s">
        <v>162</v>
      </c>
      <c r="AH88" s="98" t="s">
        <v>163</v>
      </c>
      <c r="AI88" s="365" t="s">
        <v>164</v>
      </c>
      <c r="AJ88" s="367"/>
      <c r="AK88" s="368" t="s">
        <v>165</v>
      </c>
      <c r="AL88" s="368"/>
      <c r="AM88" s="99"/>
      <c r="AN88" s="99"/>
      <c r="AO88" s="99"/>
      <c r="AP88" s="100" t="s">
        <v>84</v>
      </c>
      <c r="AQ88" s="100" t="s">
        <v>85</v>
      </c>
    </row>
    <row r="89" spans="2:47" s="93" customFormat="1" ht="14.25" customHeight="1" hidden="1">
      <c r="B89" s="101" t="s">
        <v>144</v>
      </c>
      <c r="C89" s="102"/>
      <c r="D89" s="102"/>
      <c r="E89" s="102"/>
      <c r="F89" s="103"/>
      <c r="G89" s="103"/>
      <c r="H89" s="103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369"/>
      <c r="T89" s="369"/>
      <c r="U89" s="369"/>
      <c r="V89" s="369"/>
      <c r="W89" s="369"/>
      <c r="X89" s="369"/>
      <c r="Y89" s="369"/>
      <c r="Z89" s="369"/>
      <c r="AA89" s="104"/>
      <c r="AB89" s="104"/>
      <c r="AC89" s="369"/>
      <c r="AD89" s="369"/>
      <c r="AE89" s="369"/>
      <c r="AF89" s="369"/>
      <c r="AG89" s="104"/>
      <c r="AH89" s="104"/>
      <c r="AI89" s="369">
        <f>IF(AP89&lt;&gt;AP78,"SALAH",AP89)</f>
        <v>0</v>
      </c>
      <c r="AJ89" s="369"/>
      <c r="AK89" s="369">
        <f>IF(AQ89&lt;&gt;AQ78,"SALAH",AQ89)</f>
        <v>0</v>
      </c>
      <c r="AL89" s="369"/>
      <c r="AM89" s="105"/>
      <c r="AN89" s="105"/>
      <c r="AO89" s="105"/>
      <c r="AP89" s="105">
        <f>K89+M89+O89+Q89+S89+W89+AA89+AC89+AG89</f>
        <v>0</v>
      </c>
      <c r="AQ89" s="105">
        <f>L89+N89+P89+R89+U89+Y89+AB89+AE89+AH89</f>
        <v>0</v>
      </c>
      <c r="AR89" s="93" t="s">
        <v>139</v>
      </c>
      <c r="AS89" s="106"/>
      <c r="AU89" s="106"/>
    </row>
    <row r="90" spans="2:47" s="93" customFormat="1" ht="14.25" customHeight="1" hidden="1">
      <c r="B90" s="348" t="s">
        <v>145</v>
      </c>
      <c r="C90" s="350"/>
      <c r="D90" s="107" t="s">
        <v>122</v>
      </c>
      <c r="E90" s="103"/>
      <c r="F90" s="103"/>
      <c r="G90" s="103"/>
      <c r="H90" s="103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369"/>
      <c r="T90" s="369"/>
      <c r="U90" s="369"/>
      <c r="V90" s="369"/>
      <c r="W90" s="369"/>
      <c r="X90" s="369"/>
      <c r="Y90" s="369"/>
      <c r="Z90" s="369"/>
      <c r="AA90" s="104"/>
      <c r="AB90" s="104"/>
      <c r="AC90" s="369"/>
      <c r="AD90" s="369"/>
      <c r="AE90" s="369"/>
      <c r="AF90" s="369"/>
      <c r="AG90" s="104"/>
      <c r="AH90" s="104"/>
      <c r="AI90" s="369">
        <f>IF(AP90&lt;&gt;AV78,"SALAH",AP90)</f>
        <v>0</v>
      </c>
      <c r="AJ90" s="369"/>
      <c r="AK90" s="369">
        <f>IF(AQ90&lt;&gt;AV79,"SALAH",AQ90)</f>
        <v>0</v>
      </c>
      <c r="AL90" s="369"/>
      <c r="AM90" s="105"/>
      <c r="AN90" s="105"/>
      <c r="AO90" s="105"/>
      <c r="AP90" s="105">
        <f>K90+M90+O90+Q90+S90+W90+AA90+AC90+AG90</f>
        <v>0</v>
      </c>
      <c r="AQ90" s="105">
        <f>L90+N90+P90+R90+U90+Y90+AB90+AE90+AH90</f>
        <v>0</v>
      </c>
      <c r="AR90" s="93" t="s">
        <v>140</v>
      </c>
      <c r="AS90" s="106"/>
      <c r="AU90" s="106"/>
    </row>
    <row r="91" spans="2:47" s="93" customFormat="1" ht="14.25" customHeight="1" hidden="1">
      <c r="B91" s="351"/>
      <c r="C91" s="353"/>
      <c r="D91" s="107" t="s">
        <v>129</v>
      </c>
      <c r="E91" s="103"/>
      <c r="F91" s="103"/>
      <c r="G91" s="103"/>
      <c r="H91" s="103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369"/>
      <c r="T91" s="369"/>
      <c r="U91" s="369"/>
      <c r="V91" s="369"/>
      <c r="W91" s="369"/>
      <c r="X91" s="369"/>
      <c r="Y91" s="369"/>
      <c r="Z91" s="369"/>
      <c r="AA91" s="104"/>
      <c r="AB91" s="104"/>
      <c r="AC91" s="369"/>
      <c r="AD91" s="369"/>
      <c r="AE91" s="369"/>
      <c r="AF91" s="369"/>
      <c r="AG91" s="104"/>
      <c r="AH91" s="104"/>
      <c r="AI91" s="369">
        <f>IF(AP91&lt;&gt;AW78,"SALAH",AP91)</f>
        <v>0</v>
      </c>
      <c r="AJ91" s="369"/>
      <c r="AK91" s="369">
        <f>IF(AQ91&lt;&gt;AW79,"SALAH",AQ91)</f>
        <v>0</v>
      </c>
      <c r="AL91" s="369"/>
      <c r="AM91" s="105"/>
      <c r="AN91" s="105"/>
      <c r="AO91" s="105"/>
      <c r="AP91" s="105">
        <f>K91+M91+O91+Q91+S91+W91+AA91+AC91+AG91</f>
        <v>0</v>
      </c>
      <c r="AQ91" s="105">
        <f>L91+N91+P91+R91+U91+Y91+AB91+AE91+AH91</f>
        <v>0</v>
      </c>
      <c r="AR91" s="93" t="s">
        <v>141</v>
      </c>
      <c r="AS91" s="106"/>
      <c r="AT91" s="106"/>
      <c r="AU91" s="106"/>
    </row>
    <row r="92" spans="2:47" s="93" customFormat="1" ht="14.25" customHeight="1" hidden="1">
      <c r="B92" s="351"/>
      <c r="C92" s="353"/>
      <c r="D92" s="107" t="s">
        <v>166</v>
      </c>
      <c r="E92" s="103"/>
      <c r="F92" s="103"/>
      <c r="G92" s="103"/>
      <c r="H92" s="103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369"/>
      <c r="T92" s="369"/>
      <c r="U92" s="369"/>
      <c r="V92" s="369"/>
      <c r="W92" s="369"/>
      <c r="X92" s="369"/>
      <c r="Y92" s="369"/>
      <c r="Z92" s="369"/>
      <c r="AA92" s="104"/>
      <c r="AB92" s="104"/>
      <c r="AC92" s="369"/>
      <c r="AD92" s="369"/>
      <c r="AE92" s="369"/>
      <c r="AF92" s="369"/>
      <c r="AG92" s="104"/>
      <c r="AH92" s="104"/>
      <c r="AI92" s="369">
        <f>IF(AP92&lt;&gt;AX78,"SALAH",AP92)</f>
        <v>0</v>
      </c>
      <c r="AJ92" s="369"/>
      <c r="AK92" s="369">
        <f>IF(AQ92&lt;&gt;AX79,"SALAH",AQ92)</f>
        <v>0</v>
      </c>
      <c r="AL92" s="369"/>
      <c r="AM92" s="105"/>
      <c r="AN92" s="105"/>
      <c r="AO92" s="105"/>
      <c r="AP92" s="105">
        <f>K92+M92+O92+Q92+S92+W92+AA92+AC92+AG92</f>
        <v>0</v>
      </c>
      <c r="AQ92" s="105">
        <f>L92+N92+P92+R92+U92+Y92+AB92+AE92+AH92</f>
        <v>0</v>
      </c>
      <c r="AR92" s="93" t="s">
        <v>142</v>
      </c>
      <c r="AS92" s="106"/>
      <c r="AT92" s="106"/>
      <c r="AU92" s="106"/>
    </row>
    <row r="93" spans="2:47" s="93" customFormat="1" ht="14.25" customHeight="1" hidden="1">
      <c r="B93" s="351"/>
      <c r="C93" s="353"/>
      <c r="D93" s="108" t="s">
        <v>167</v>
      </c>
      <c r="E93" s="109"/>
      <c r="F93" s="109"/>
      <c r="G93" s="109"/>
      <c r="H93" s="109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370"/>
      <c r="T93" s="370"/>
      <c r="U93" s="370"/>
      <c r="V93" s="370"/>
      <c r="W93" s="370"/>
      <c r="X93" s="370"/>
      <c r="Y93" s="370"/>
      <c r="Z93" s="370"/>
      <c r="AA93" s="110"/>
      <c r="AB93" s="110"/>
      <c r="AC93" s="370"/>
      <c r="AD93" s="370"/>
      <c r="AE93" s="370"/>
      <c r="AF93" s="370"/>
      <c r="AG93" s="110"/>
      <c r="AH93" s="110"/>
      <c r="AI93" s="369">
        <f>IF(AP93&lt;&gt;AY78,"SALAH",AP93)</f>
        <v>0</v>
      </c>
      <c r="AJ93" s="369"/>
      <c r="AK93" s="369">
        <f>IF(AQ93&lt;&gt;AY79,"SALAH",AQ93)</f>
        <v>0</v>
      </c>
      <c r="AL93" s="369"/>
      <c r="AM93" s="105"/>
      <c r="AN93" s="105"/>
      <c r="AO93" s="105"/>
      <c r="AP93" s="105">
        <f>K93+M93+O93+Q93+S93+W93+AA93+AC93+AG93</f>
        <v>0</v>
      </c>
      <c r="AQ93" s="105">
        <f>L93+N93+P93+R93+U93+Y93+AB93+AE93+AH93</f>
        <v>0</v>
      </c>
      <c r="AR93" s="93" t="s">
        <v>143</v>
      </c>
      <c r="AS93" s="106"/>
      <c r="AT93" s="106"/>
      <c r="AU93" s="106"/>
    </row>
    <row r="94" spans="2:47" s="93" customFormat="1" ht="14.25" customHeight="1" hidden="1">
      <c r="B94" s="111" t="s">
        <v>168</v>
      </c>
      <c r="C94" s="103"/>
      <c r="D94" s="103"/>
      <c r="E94" s="103"/>
      <c r="F94" s="103"/>
      <c r="G94" s="103"/>
      <c r="H94" s="112"/>
      <c r="I94" s="104"/>
      <c r="J94" s="104"/>
      <c r="K94" s="104">
        <f aca="true" t="shared" si="5" ref="K94:R94">SUM(K89:K93)</f>
        <v>0</v>
      </c>
      <c r="L94" s="104">
        <f t="shared" si="5"/>
        <v>0</v>
      </c>
      <c r="M94" s="104">
        <f t="shared" si="5"/>
        <v>0</v>
      </c>
      <c r="N94" s="104">
        <f t="shared" si="5"/>
        <v>0</v>
      </c>
      <c r="O94" s="104">
        <f t="shared" si="5"/>
        <v>0</v>
      </c>
      <c r="P94" s="104">
        <f t="shared" si="5"/>
        <v>0</v>
      </c>
      <c r="Q94" s="104">
        <f t="shared" si="5"/>
        <v>0</v>
      </c>
      <c r="R94" s="104">
        <f t="shared" si="5"/>
        <v>0</v>
      </c>
      <c r="S94" s="371">
        <f>SUM(S89:T93)</f>
        <v>0</v>
      </c>
      <c r="T94" s="372"/>
      <c r="U94" s="371">
        <f>SUM(U89:V93)</f>
        <v>0</v>
      </c>
      <c r="V94" s="372"/>
      <c r="W94" s="371">
        <f>SUM(W89:X93)</f>
        <v>0</v>
      </c>
      <c r="X94" s="372"/>
      <c r="Y94" s="371">
        <f>SUM(Y89:Z93)</f>
        <v>0</v>
      </c>
      <c r="Z94" s="372"/>
      <c r="AA94" s="104">
        <f>SUM(AA89:AA93)</f>
        <v>0</v>
      </c>
      <c r="AB94" s="104">
        <f>SUM(AB89:AB93)</f>
        <v>0</v>
      </c>
      <c r="AC94" s="371">
        <f>SUM(AC89:AD93)</f>
        <v>0</v>
      </c>
      <c r="AD94" s="372"/>
      <c r="AE94" s="371">
        <f>SUM(AE89:AF93)</f>
        <v>0</v>
      </c>
      <c r="AF94" s="372"/>
      <c r="AG94" s="104">
        <f>SUM(AG89:AG93)</f>
        <v>0</v>
      </c>
      <c r="AH94" s="104">
        <f>SUM(AH89:AH93)</f>
        <v>0</v>
      </c>
      <c r="AI94" s="369">
        <f>IF(AP94&lt;&gt;SUM(AP79,AP78),"SALAH",AP94)</f>
        <v>0</v>
      </c>
      <c r="AJ94" s="369"/>
      <c r="AK94" s="369">
        <f>IF(AQ94&lt;&gt;SUM(AQ79,AQ78),"SALAH",AQ94)</f>
        <v>0</v>
      </c>
      <c r="AL94" s="369"/>
      <c r="AM94" s="105"/>
      <c r="AN94" s="105"/>
      <c r="AO94" s="105"/>
      <c r="AP94" s="105">
        <f>SUM(AP89:AP93)</f>
        <v>0</v>
      </c>
      <c r="AQ94" s="106">
        <f>SUM(AQ89:AQ93)</f>
        <v>0</v>
      </c>
      <c r="AR94" s="93" t="s">
        <v>169</v>
      </c>
      <c r="AS94" s="106"/>
      <c r="AT94" s="106"/>
      <c r="AU94" s="106"/>
    </row>
    <row r="95" spans="2:47" s="93" customFormat="1" ht="14.25" customHeight="1" hidden="1">
      <c r="B95" s="107" t="s">
        <v>147</v>
      </c>
      <c r="C95" s="113"/>
      <c r="D95" s="103"/>
      <c r="E95" s="103"/>
      <c r="F95" s="103"/>
      <c r="G95" s="103"/>
      <c r="H95" s="112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374"/>
      <c r="T95" s="374"/>
      <c r="U95" s="374"/>
      <c r="V95" s="374"/>
      <c r="W95" s="374"/>
      <c r="X95" s="374"/>
      <c r="Y95" s="374"/>
      <c r="Z95" s="374"/>
      <c r="AA95" s="114"/>
      <c r="AB95" s="114"/>
      <c r="AC95" s="374"/>
      <c r="AD95" s="374"/>
      <c r="AE95" s="374"/>
      <c r="AF95" s="374"/>
      <c r="AG95" s="114"/>
      <c r="AH95" s="114"/>
      <c r="AI95" s="369">
        <f>IF(AP95&lt;&gt;AP81,"SALAH",AP95)</f>
        <v>0</v>
      </c>
      <c r="AJ95" s="369"/>
      <c r="AK95" s="369">
        <f>IF(AQ95&lt;&gt;AQ81,"SALAH",AQ95)</f>
        <v>0</v>
      </c>
      <c r="AL95" s="369"/>
      <c r="AM95" s="105"/>
      <c r="AN95" s="105"/>
      <c r="AO95" s="105"/>
      <c r="AP95" s="105">
        <f>K95+M95+O95+Q95+S95+W95+AA95+AC95+AG95+I95</f>
        <v>0</v>
      </c>
      <c r="AQ95" s="105">
        <f>L95+N95+P95+R95+U95+Y95+AB95+AE95+AH95+J95</f>
        <v>0</v>
      </c>
      <c r="AR95" s="93" t="s">
        <v>170</v>
      </c>
      <c r="AS95" s="106"/>
      <c r="AT95" s="106"/>
      <c r="AU95" s="106"/>
    </row>
    <row r="96" spans="1:40" s="4" customFormat="1" ht="4.5" customHeight="1">
      <c r="A96" s="3"/>
      <c r="B96" s="43"/>
      <c r="C96" s="4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s="4" customFormat="1" ht="12.75">
      <c r="A97" s="373">
        <v>1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115"/>
      <c r="AN97" s="115"/>
    </row>
  </sheetData>
  <sheetProtection password="CEA8" sheet="1" objects="1" scenarios="1"/>
  <mergeCells count="385">
    <mergeCell ref="A97:AL97"/>
    <mergeCell ref="AI94:AJ94"/>
    <mergeCell ref="AK94:AL94"/>
    <mergeCell ref="S95:T95"/>
    <mergeCell ref="U95:V95"/>
    <mergeCell ref="W95:X95"/>
    <mergeCell ref="Y95:Z95"/>
    <mergeCell ref="AC95:AD95"/>
    <mergeCell ref="AE95:AF95"/>
    <mergeCell ref="AI95:AJ95"/>
    <mergeCell ref="AK95:AL95"/>
    <mergeCell ref="AC93:AD93"/>
    <mergeCell ref="AE93:AF93"/>
    <mergeCell ref="AI93:AJ93"/>
    <mergeCell ref="AK93:AL93"/>
    <mergeCell ref="S94:T94"/>
    <mergeCell ref="U94:V94"/>
    <mergeCell ref="W94:X94"/>
    <mergeCell ref="Y94:Z94"/>
    <mergeCell ref="AC94:AD94"/>
    <mergeCell ref="AE94:AF94"/>
    <mergeCell ref="AK91:AL91"/>
    <mergeCell ref="S92:T92"/>
    <mergeCell ref="U92:V92"/>
    <mergeCell ref="W92:X92"/>
    <mergeCell ref="Y92:Z92"/>
    <mergeCell ref="AC92:AD92"/>
    <mergeCell ref="AE92:AF92"/>
    <mergeCell ref="AI92:AJ92"/>
    <mergeCell ref="AK92:AL92"/>
    <mergeCell ref="AE90:AF90"/>
    <mergeCell ref="AI90:AJ90"/>
    <mergeCell ref="AK90:AL90"/>
    <mergeCell ref="S91:T91"/>
    <mergeCell ref="U91:V91"/>
    <mergeCell ref="W91:X91"/>
    <mergeCell ref="Y91:Z91"/>
    <mergeCell ref="AC91:AD91"/>
    <mergeCell ref="AE91:AF91"/>
    <mergeCell ref="AI91:AJ91"/>
    <mergeCell ref="B90:C93"/>
    <mergeCell ref="S90:T90"/>
    <mergeCell ref="U90:V90"/>
    <mergeCell ref="W90:X90"/>
    <mergeCell ref="Y90:Z90"/>
    <mergeCell ref="AC90:AD90"/>
    <mergeCell ref="S93:T93"/>
    <mergeCell ref="U93:V93"/>
    <mergeCell ref="W93:X93"/>
    <mergeCell ref="Y93:Z93"/>
    <mergeCell ref="AI88:AJ88"/>
    <mergeCell ref="AK88:AL88"/>
    <mergeCell ref="S89:T89"/>
    <mergeCell ref="U89:V89"/>
    <mergeCell ref="W89:X89"/>
    <mergeCell ref="Y89:Z89"/>
    <mergeCell ref="AC89:AD89"/>
    <mergeCell ref="AE89:AF89"/>
    <mergeCell ref="AI89:AJ89"/>
    <mergeCell ref="AK89:AL89"/>
    <mergeCell ref="AI87:AJ87"/>
    <mergeCell ref="AK87:AL87"/>
    <mergeCell ref="AP87:AQ87"/>
    <mergeCell ref="B88:H88"/>
    <mergeCell ref="S88:T88"/>
    <mergeCell ref="U88:V88"/>
    <mergeCell ref="W88:X88"/>
    <mergeCell ref="Y88:Z88"/>
    <mergeCell ref="AC88:AD88"/>
    <mergeCell ref="AE88:AF88"/>
    <mergeCell ref="W86:Z86"/>
    <mergeCell ref="AA86:AB86"/>
    <mergeCell ref="AC86:AF86"/>
    <mergeCell ref="S87:T87"/>
    <mergeCell ref="U87:V87"/>
    <mergeCell ref="W87:X87"/>
    <mergeCell ref="Y87:Z87"/>
    <mergeCell ref="AC87:AD87"/>
    <mergeCell ref="AE87:AF87"/>
    <mergeCell ref="Q85:R85"/>
    <mergeCell ref="S85:Z85"/>
    <mergeCell ref="AA85:AF85"/>
    <mergeCell ref="AG85:AH86"/>
    <mergeCell ref="AI85:AL86"/>
    <mergeCell ref="K86:L86"/>
    <mergeCell ref="M86:N86"/>
    <mergeCell ref="O86:P86"/>
    <mergeCell ref="Q86:R86"/>
    <mergeCell ref="S86:V86"/>
    <mergeCell ref="AA81:AB81"/>
    <mergeCell ref="AC81:AD81"/>
    <mergeCell ref="AE81:AF81"/>
    <mergeCell ref="AG81:AI81"/>
    <mergeCell ref="AJ81:AL81"/>
    <mergeCell ref="B84:H87"/>
    <mergeCell ref="I84:AL84"/>
    <mergeCell ref="I85:J86"/>
    <mergeCell ref="K85:N85"/>
    <mergeCell ref="O85:P85"/>
    <mergeCell ref="AA80:AB80"/>
    <mergeCell ref="AC80:AD80"/>
    <mergeCell ref="AE80:AF80"/>
    <mergeCell ref="AG80:AI80"/>
    <mergeCell ref="AJ80:AL80"/>
    <mergeCell ref="Q81:R81"/>
    <mergeCell ref="S81:T81"/>
    <mergeCell ref="U81:V81"/>
    <mergeCell ref="W81:X81"/>
    <mergeCell ref="Y81:Z81"/>
    <mergeCell ref="AA79:AB79"/>
    <mergeCell ref="AC79:AD79"/>
    <mergeCell ref="AE79:AF79"/>
    <mergeCell ref="AG79:AI79"/>
    <mergeCell ref="AJ79:AL79"/>
    <mergeCell ref="Q80:R80"/>
    <mergeCell ref="S80:T80"/>
    <mergeCell ref="U80:V80"/>
    <mergeCell ref="W80:X80"/>
    <mergeCell ref="Y80:Z80"/>
    <mergeCell ref="AA78:AB78"/>
    <mergeCell ref="AC78:AD78"/>
    <mergeCell ref="AE78:AF78"/>
    <mergeCell ref="AG78:AI78"/>
    <mergeCell ref="AJ78:AL78"/>
    <mergeCell ref="Q79:R79"/>
    <mergeCell ref="S79:T79"/>
    <mergeCell ref="U79:V79"/>
    <mergeCell ref="W79:X79"/>
    <mergeCell ref="Y79:Z79"/>
    <mergeCell ref="AA77:AB77"/>
    <mergeCell ref="AC77:AD77"/>
    <mergeCell ref="AE77:AF77"/>
    <mergeCell ref="AG77:AI77"/>
    <mergeCell ref="AJ77:AL77"/>
    <mergeCell ref="Q78:R78"/>
    <mergeCell ref="S78:T78"/>
    <mergeCell ref="U78:V78"/>
    <mergeCell ref="W78:X78"/>
    <mergeCell ref="Y78:Z78"/>
    <mergeCell ref="B77:H77"/>
    <mergeCell ref="Q77:R77"/>
    <mergeCell ref="S77:T77"/>
    <mergeCell ref="U77:V77"/>
    <mergeCell ref="W77:X77"/>
    <mergeCell ref="Y77:Z77"/>
    <mergeCell ref="AA76:AB76"/>
    <mergeCell ref="AC76:AD76"/>
    <mergeCell ref="AE76:AF76"/>
    <mergeCell ref="AG76:AI76"/>
    <mergeCell ref="AJ76:AL76"/>
    <mergeCell ref="AP76:AQ76"/>
    <mergeCell ref="U74:X75"/>
    <mergeCell ref="Y74:AB74"/>
    <mergeCell ref="AC74:AF74"/>
    <mergeCell ref="Y75:AB75"/>
    <mergeCell ref="AC75:AF75"/>
    <mergeCell ref="Q76:R76"/>
    <mergeCell ref="S76:T76"/>
    <mergeCell ref="U76:V76"/>
    <mergeCell ref="W76:X76"/>
    <mergeCell ref="Y76:Z76"/>
    <mergeCell ref="B72:H76"/>
    <mergeCell ref="I72:AF72"/>
    <mergeCell ref="AG72:AL75"/>
    <mergeCell ref="I73:T73"/>
    <mergeCell ref="U73:AF73"/>
    <mergeCell ref="I74:J75"/>
    <mergeCell ref="K74:L75"/>
    <mergeCell ref="M74:N75"/>
    <mergeCell ref="O74:P75"/>
    <mergeCell ref="Q74:T75"/>
    <mergeCell ref="AL67:AL68"/>
    <mergeCell ref="AM67:AM68"/>
    <mergeCell ref="B68:G68"/>
    <mergeCell ref="H68:I68"/>
    <mergeCell ref="J68:K68"/>
    <mergeCell ref="L68:M68"/>
    <mergeCell ref="N68:O68"/>
    <mergeCell ref="P68:Q68"/>
    <mergeCell ref="R68:S68"/>
    <mergeCell ref="T68:U68"/>
    <mergeCell ref="R67:S67"/>
    <mergeCell ref="T67:U67"/>
    <mergeCell ref="V67:W67"/>
    <mergeCell ref="X67:Y67"/>
    <mergeCell ref="Z67:AA67"/>
    <mergeCell ref="AB67:AE67"/>
    <mergeCell ref="B67:G67"/>
    <mergeCell ref="H67:I67"/>
    <mergeCell ref="J67:K67"/>
    <mergeCell ref="L67:M67"/>
    <mergeCell ref="N67:O67"/>
    <mergeCell ref="P67:Q67"/>
    <mergeCell ref="T66:U66"/>
    <mergeCell ref="V66:W66"/>
    <mergeCell ref="X66:Y66"/>
    <mergeCell ref="Z66:AA66"/>
    <mergeCell ref="AB66:AE66"/>
    <mergeCell ref="AG66:AK68"/>
    <mergeCell ref="V68:W68"/>
    <mergeCell ref="X68:Y68"/>
    <mergeCell ref="Z68:AA68"/>
    <mergeCell ref="AB68:AE68"/>
    <mergeCell ref="X65:Y65"/>
    <mergeCell ref="Z65:AA65"/>
    <mergeCell ref="AB65:AE65"/>
    <mergeCell ref="B66:G66"/>
    <mergeCell ref="H66:I66"/>
    <mergeCell ref="J66:K66"/>
    <mergeCell ref="L66:M66"/>
    <mergeCell ref="N66:O66"/>
    <mergeCell ref="P66:Q66"/>
    <mergeCell ref="R66:S66"/>
    <mergeCell ref="AG64:AK64"/>
    <mergeCell ref="B65:G65"/>
    <mergeCell ref="H65:I65"/>
    <mergeCell ref="J65:K65"/>
    <mergeCell ref="L65:M65"/>
    <mergeCell ref="N65:O65"/>
    <mergeCell ref="P65:Q65"/>
    <mergeCell ref="R65:S65"/>
    <mergeCell ref="T65:U65"/>
    <mergeCell ref="V65:W65"/>
    <mergeCell ref="R64:S64"/>
    <mergeCell ref="T64:U64"/>
    <mergeCell ref="V64:W64"/>
    <mergeCell ref="X64:Y64"/>
    <mergeCell ref="Z64:AA64"/>
    <mergeCell ref="AB64:AE64"/>
    <mergeCell ref="B64:G64"/>
    <mergeCell ref="H64:I64"/>
    <mergeCell ref="J64:K64"/>
    <mergeCell ref="L64:M64"/>
    <mergeCell ref="N64:O64"/>
    <mergeCell ref="P64:Q64"/>
    <mergeCell ref="AL62:AL63"/>
    <mergeCell ref="AM62:AM63"/>
    <mergeCell ref="B63:G63"/>
    <mergeCell ref="H63:I63"/>
    <mergeCell ref="J63:K63"/>
    <mergeCell ref="L63:M63"/>
    <mergeCell ref="N63:O63"/>
    <mergeCell ref="P63:Q63"/>
    <mergeCell ref="R63:S63"/>
    <mergeCell ref="T63:U63"/>
    <mergeCell ref="T62:U62"/>
    <mergeCell ref="V62:W62"/>
    <mergeCell ref="X62:Y62"/>
    <mergeCell ref="Z62:AA62"/>
    <mergeCell ref="AB62:AE62"/>
    <mergeCell ref="AG62:AK63"/>
    <mergeCell ref="V63:W63"/>
    <mergeCell ref="X63:Y63"/>
    <mergeCell ref="Z63:AA63"/>
    <mergeCell ref="AB63:AE63"/>
    <mergeCell ref="AB61:AE61"/>
    <mergeCell ref="AP61:AQ61"/>
    <mergeCell ref="AS61:AT61"/>
    <mergeCell ref="B62:G62"/>
    <mergeCell ref="H62:I62"/>
    <mergeCell ref="J62:K62"/>
    <mergeCell ref="L62:M62"/>
    <mergeCell ref="N62:O62"/>
    <mergeCell ref="P62:Q62"/>
    <mergeCell ref="R62:S62"/>
    <mergeCell ref="H61:I61"/>
    <mergeCell ref="J61:K61"/>
    <mergeCell ref="L61:M61"/>
    <mergeCell ref="N61:O61"/>
    <mergeCell ref="P61:Q61"/>
    <mergeCell ref="R61:S61"/>
    <mergeCell ref="T60:W60"/>
    <mergeCell ref="X60:AA60"/>
    <mergeCell ref="AB60:AE60"/>
    <mergeCell ref="AG60:AK61"/>
    <mergeCell ref="AL60:AL61"/>
    <mergeCell ref="AM60:AM61"/>
    <mergeCell ref="T61:U61"/>
    <mergeCell ref="V61:W61"/>
    <mergeCell ref="X61:Y61"/>
    <mergeCell ref="Z61:AA61"/>
    <mergeCell ref="AB56:AC56"/>
    <mergeCell ref="AD56:AE56"/>
    <mergeCell ref="AF56:AH56"/>
    <mergeCell ref="B59:G61"/>
    <mergeCell ref="H59:S59"/>
    <mergeCell ref="T59:AE59"/>
    <mergeCell ref="AG59:AK59"/>
    <mergeCell ref="H60:K60"/>
    <mergeCell ref="L60:O60"/>
    <mergeCell ref="P60:S60"/>
    <mergeCell ref="P56:Q56"/>
    <mergeCell ref="R56:S56"/>
    <mergeCell ref="T56:U56"/>
    <mergeCell ref="V56:W56"/>
    <mergeCell ref="X56:Y56"/>
    <mergeCell ref="Z56:AA56"/>
    <mergeCell ref="X55:Y55"/>
    <mergeCell ref="Z55:AA55"/>
    <mergeCell ref="AB55:AC55"/>
    <mergeCell ref="AD55:AE55"/>
    <mergeCell ref="AF55:AH55"/>
    <mergeCell ref="B56:G56"/>
    <mergeCell ref="H56:I56"/>
    <mergeCell ref="J56:K56"/>
    <mergeCell ref="L56:M56"/>
    <mergeCell ref="N56:O56"/>
    <mergeCell ref="AR54:AS54"/>
    <mergeCell ref="B55:G55"/>
    <mergeCell ref="H55:I55"/>
    <mergeCell ref="J55:K55"/>
    <mergeCell ref="L55:M55"/>
    <mergeCell ref="N55:O55"/>
    <mergeCell ref="P55:Q55"/>
    <mergeCell ref="R55:S55"/>
    <mergeCell ref="T55:U55"/>
    <mergeCell ref="V55:W55"/>
    <mergeCell ref="V54:W54"/>
    <mergeCell ref="X54:Y54"/>
    <mergeCell ref="Z54:AA54"/>
    <mergeCell ref="AB54:AC54"/>
    <mergeCell ref="AD54:AE54"/>
    <mergeCell ref="AF54:AH54"/>
    <mergeCell ref="AD53:AE53"/>
    <mergeCell ref="AF53:AH53"/>
    <mergeCell ref="B54:G54"/>
    <mergeCell ref="H54:I54"/>
    <mergeCell ref="J54:K54"/>
    <mergeCell ref="L54:M54"/>
    <mergeCell ref="N54:O54"/>
    <mergeCell ref="P54:Q54"/>
    <mergeCell ref="R54:S54"/>
    <mergeCell ref="T54:U54"/>
    <mergeCell ref="R53:S53"/>
    <mergeCell ref="T53:U53"/>
    <mergeCell ref="V53:W53"/>
    <mergeCell ref="X53:Y53"/>
    <mergeCell ref="Z53:AA53"/>
    <mergeCell ref="AB53:AC53"/>
    <mergeCell ref="B53:G53"/>
    <mergeCell ref="H53:I53"/>
    <mergeCell ref="J53:K53"/>
    <mergeCell ref="L53:M53"/>
    <mergeCell ref="N53:O53"/>
    <mergeCell ref="P53:Q53"/>
    <mergeCell ref="V52:W52"/>
    <mergeCell ref="X52:Y52"/>
    <mergeCell ref="Z52:AA52"/>
    <mergeCell ref="AB52:AC52"/>
    <mergeCell ref="AD52:AE52"/>
    <mergeCell ref="AP52:AQ52"/>
    <mergeCell ref="J52:K52"/>
    <mergeCell ref="L52:M52"/>
    <mergeCell ref="N52:O52"/>
    <mergeCell ref="P52:Q52"/>
    <mergeCell ref="R52:S52"/>
    <mergeCell ref="T52:U52"/>
    <mergeCell ref="B50:G52"/>
    <mergeCell ref="H50:AE50"/>
    <mergeCell ref="AF50:AH52"/>
    <mergeCell ref="H51:K51"/>
    <mergeCell ref="L51:O51"/>
    <mergeCell ref="P51:S51"/>
    <mergeCell ref="T51:W51"/>
    <mergeCell ref="X51:AA51"/>
    <mergeCell ref="AB51:AE51"/>
    <mergeCell ref="H52:I52"/>
    <mergeCell ref="N28:R28"/>
    <mergeCell ref="N30:R30"/>
    <mergeCell ref="S30:V30"/>
    <mergeCell ref="Z30:AD30"/>
    <mergeCell ref="AH30:AL30"/>
    <mergeCell ref="N38:Q38"/>
    <mergeCell ref="N11:Z11"/>
    <mergeCell ref="N14:AL14"/>
    <mergeCell ref="N16:AL16"/>
    <mergeCell ref="N20:AL20"/>
    <mergeCell ref="N22:AL22"/>
    <mergeCell ref="N26:AL26"/>
    <mergeCell ref="F2:AF2"/>
    <mergeCell ref="AH3:AL3"/>
    <mergeCell ref="V4:W4"/>
    <mergeCell ref="V5:AA5"/>
    <mergeCell ref="V6:AA6"/>
    <mergeCell ref="AE9:AL9"/>
  </mergeCells>
  <conditionalFormatting sqref="AG78:AI78">
    <cfRule type="cellIs" priority="19" dxfId="40" operator="greaterThan" stopIfTrue="1">
      <formula>1</formula>
    </cfRule>
    <cfRule type="cellIs" priority="20" dxfId="41" operator="greaterThan" stopIfTrue="1">
      <formula>1</formula>
    </cfRule>
    <cfRule type="cellIs" priority="21" dxfId="41" operator="greaterThan" stopIfTrue="1">
      <formula>1</formula>
    </cfRule>
    <cfRule type="cellIs" priority="22" dxfId="42" operator="greaterThan" stopIfTrue="1">
      <formula>2</formula>
    </cfRule>
  </conditionalFormatting>
  <conditionalFormatting sqref="AJ78:AL78">
    <cfRule type="cellIs" priority="18" dxfId="43" operator="greaterThan" stopIfTrue="1">
      <formula>1</formula>
    </cfRule>
  </conditionalFormatting>
  <conditionalFormatting sqref="AI89:AL95 I78:AG79 AJ78:AL79 AH78:AI78 AB63 AG80 I81:AL81 AJ80 I80:Q80 AB68:AC68">
    <cfRule type="cellIs" priority="17" dxfId="44" operator="equal" stopIfTrue="1">
      <formula>"SALAH"</formula>
    </cfRule>
  </conditionalFormatting>
  <conditionalFormatting sqref="N11:Z11 AF11 N32">
    <cfRule type="containsBlanks" priority="16" dxfId="0" stopIfTrue="1">
      <formula>LEN(TRIM(N11))=0</formula>
    </cfRule>
  </conditionalFormatting>
  <conditionalFormatting sqref="P63:Q68">
    <cfRule type="cellIs" priority="15" dxfId="44" operator="equal" stopIfTrue="1">
      <formula>"SALAH"</formula>
    </cfRule>
  </conditionalFormatting>
  <conditionalFormatting sqref="R63:S67">
    <cfRule type="cellIs" priority="14" dxfId="44" operator="equal" stopIfTrue="1">
      <formula>"SALAH"</formula>
    </cfRule>
  </conditionalFormatting>
  <conditionalFormatting sqref="R68:S68">
    <cfRule type="cellIs" priority="13" dxfId="44" operator="equal">
      <formula>"SALAH"</formula>
    </cfRule>
  </conditionalFormatting>
  <conditionalFormatting sqref="S80">
    <cfRule type="cellIs" priority="12" dxfId="44" operator="equal" stopIfTrue="1">
      <formula>"SALAH"</formula>
    </cfRule>
  </conditionalFormatting>
  <conditionalFormatting sqref="U80">
    <cfRule type="cellIs" priority="11" dxfId="44" operator="equal" stopIfTrue="1">
      <formula>"SALAH"</formula>
    </cfRule>
  </conditionalFormatting>
  <conditionalFormatting sqref="W80">
    <cfRule type="cellIs" priority="10" dxfId="44" operator="equal" stopIfTrue="1">
      <formula>"SALAH"</formula>
    </cfRule>
  </conditionalFormatting>
  <conditionalFormatting sqref="Y80">
    <cfRule type="cellIs" priority="9" dxfId="44" operator="equal" stopIfTrue="1">
      <formula>"SALAH"</formula>
    </cfRule>
  </conditionalFormatting>
  <conditionalFormatting sqref="AA80">
    <cfRule type="cellIs" priority="8" dxfId="44" operator="equal" stopIfTrue="1">
      <formula>"SALAH"</formula>
    </cfRule>
  </conditionalFormatting>
  <conditionalFormatting sqref="AC80">
    <cfRule type="cellIs" priority="7" dxfId="44" operator="equal" stopIfTrue="1">
      <formula>"SALAH"</formula>
    </cfRule>
  </conditionalFormatting>
  <conditionalFormatting sqref="AE80">
    <cfRule type="cellIs" priority="6" dxfId="44" operator="equal" stopIfTrue="1">
      <formula>"SALAH"</formula>
    </cfRule>
  </conditionalFormatting>
  <conditionalFormatting sqref="AE9:AL9">
    <cfRule type="containsBlanks" priority="5" dxfId="0" stopIfTrue="1">
      <formula>LEN(TRIM(AE9))=0</formula>
    </cfRule>
  </conditionalFormatting>
  <conditionalFormatting sqref="AB64:AB67">
    <cfRule type="cellIs" priority="4" dxfId="44" operator="equal" stopIfTrue="1">
      <formula>"SALAH"</formula>
    </cfRule>
  </conditionalFormatting>
  <conditionalFormatting sqref="V6">
    <cfRule type="containsBlanks" priority="3" dxfId="0" stopIfTrue="1">
      <formula>LEN(TRIM(V6))=0</formula>
    </cfRule>
  </conditionalFormatting>
  <conditionalFormatting sqref="AB64:AB67">
    <cfRule type="cellIs" priority="2" dxfId="44" operator="equal" stopIfTrue="1">
      <formula>"SALAH"</formula>
    </cfRule>
  </conditionalFormatting>
  <conditionalFormatting sqref="V5">
    <cfRule type="containsBlanks" priority="1" dxfId="0" stopIfTrue="1">
      <formula>LEN(TRIM(V5))=0</formula>
    </cfRule>
  </conditionalFormatting>
  <dataValidations count="9">
    <dataValidation type="whole" allowBlank="1" showInputMessage="1" showErrorMessage="1" error="input sesua dengan jenis pilihannya (1 atau 2)" sqref="AF11">
      <formula1>1</formula1>
      <formula2>3</formula2>
    </dataValidation>
    <dataValidation type="whole" allowBlank="1" showInputMessage="1" showErrorMessage="1" errorTitle="PERHATIAN" error="Isi sesuai KODE !" sqref="N34">
      <formula1>1</formula1>
      <formula2>4</formula2>
    </dataValidation>
    <dataValidation type="whole" allowBlank="1" showInputMessage="1" showErrorMessage="1" errorTitle="PERHATIAN" error="Isi sesuai KODE !" sqref="N40">
      <formula1>1</formula1>
      <formula2>5</formula2>
    </dataValidation>
    <dataValidation type="whole" allowBlank="1" showInputMessage="1" showErrorMessage="1" error="input sesua dengan jenis pilihannya (1 atau 2)" sqref="N44">
      <formula1>1</formula1>
      <formula2>2</formula2>
    </dataValidation>
    <dataValidation type="whole" allowBlank="1" showInputMessage="1" showErrorMessage="1" errorTitle="PERHATIAN !" error="Isi dengan ANGKA (satu digit satu kotak)" sqref="N38:Q38">
      <formula1>1940</formula1>
      <formula2>2050</formula2>
    </dataValidation>
    <dataValidation type="custom" operator="equal" allowBlank="1" showInputMessage="1" showErrorMessage="1" sqref="AE9:AL9">
      <formula1>AND(LEN(AE9)&lt;=8,LEN(AE9)&gt;=8,NOT(ISERROR(ROUND(AE9,0))))</formula1>
    </dataValidation>
    <dataValidation allowBlank="1" showInputMessage="1" showErrorMessage="1" sqref="N26:AL26"/>
    <dataValidation type="textLength" allowBlank="1" showInputMessage="1" showErrorMessage="1" errorTitle="PERHATIAN !" error="Isi dengan ANGKA (satu digit satu kotak)" sqref="N28:R28">
      <formula1>5</formula1>
      <formula2>6</formula2>
    </dataValidation>
    <dataValidation type="whole" allowBlank="1" showInputMessage="1" showErrorMessage="1" errorTitle="PERHATIAN" error="Isi sesuai KODE !" sqref="N36">
      <formula1>1</formula1>
      <formula2>3</formula2>
    </dataValidation>
  </dataValidations>
  <printOptions/>
  <pageMargins left="0.7" right="0.7" top="0.75" bottom="0.75" header="0.3" footer="0.3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4"/>
  <sheetViews>
    <sheetView view="pageBreakPreview" zoomScale="90" zoomScaleSheetLayoutView="90" zoomScalePageLayoutView="0" workbookViewId="0" topLeftCell="A1">
      <selection activeCell="AA19" sqref="AA19"/>
    </sheetView>
  </sheetViews>
  <sheetFormatPr defaultColWidth="9.140625" defaultRowHeight="16.5" customHeight="1" zeroHeight="1"/>
  <cols>
    <col min="1" max="4" width="3.00390625" style="216" customWidth="1"/>
    <col min="5" max="5" width="5.421875" style="216" customWidth="1"/>
    <col min="6" max="31" width="3.00390625" style="216" customWidth="1"/>
    <col min="32" max="32" width="4.140625" style="216" customWidth="1"/>
    <col min="33" max="33" width="3.57421875" style="216" customWidth="1"/>
    <col min="34" max="34" width="4.7109375" style="216" customWidth="1"/>
    <col min="35" max="35" width="4.28125" style="216" customWidth="1"/>
    <col min="36" max="36" width="15.8515625" style="216" customWidth="1"/>
    <col min="37" max="37" width="9.140625" style="216" hidden="1" customWidth="1"/>
    <col min="38" max="39" width="7.140625" style="216" hidden="1" customWidth="1"/>
    <col min="40" max="50" width="9.140625" style="216" hidden="1" customWidth="1"/>
    <col min="51" max="16384" width="9.140625" style="216" customWidth="1"/>
  </cols>
  <sheetData>
    <row r="1" spans="1:46" s="25" customFormat="1" ht="14.25" customHeight="1">
      <c r="A1" s="21"/>
      <c r="B1" s="21" t="s">
        <v>15</v>
      </c>
      <c r="C1" s="21" t="s">
        <v>148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S1" s="116"/>
      <c r="AT1" s="116"/>
    </row>
    <row r="2" spans="1:42" s="25" customFormat="1" ht="14.25" customHeight="1">
      <c r="A2" s="21"/>
      <c r="B2" s="318" t="s">
        <v>120</v>
      </c>
      <c r="C2" s="319"/>
      <c r="D2" s="319"/>
      <c r="E2" s="319"/>
      <c r="F2" s="319"/>
      <c r="G2" s="319"/>
      <c r="H2" s="320"/>
      <c r="I2" s="276" t="s">
        <v>149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8"/>
      <c r="AG2" s="117"/>
      <c r="AH2" s="117"/>
      <c r="AI2" s="117"/>
      <c r="AJ2" s="117"/>
      <c r="AO2" s="72"/>
      <c r="AP2" s="118"/>
    </row>
    <row r="3" spans="1:42" s="25" customFormat="1" ht="14.25" customHeight="1">
      <c r="A3" s="21"/>
      <c r="B3" s="321"/>
      <c r="C3" s="322"/>
      <c r="D3" s="322"/>
      <c r="E3" s="322"/>
      <c r="F3" s="322"/>
      <c r="G3" s="322"/>
      <c r="H3" s="323"/>
      <c r="I3" s="318" t="s">
        <v>150</v>
      </c>
      <c r="J3" s="320"/>
      <c r="K3" s="276" t="s">
        <v>151</v>
      </c>
      <c r="L3" s="327"/>
      <c r="M3" s="327"/>
      <c r="N3" s="328"/>
      <c r="O3" s="318" t="s">
        <v>152</v>
      </c>
      <c r="P3" s="377"/>
      <c r="Q3" s="318" t="s">
        <v>153</v>
      </c>
      <c r="R3" s="378"/>
      <c r="S3" s="276" t="s">
        <v>154</v>
      </c>
      <c r="T3" s="327"/>
      <c r="U3" s="327"/>
      <c r="V3" s="327"/>
      <c r="W3" s="276" t="s">
        <v>155</v>
      </c>
      <c r="X3" s="327"/>
      <c r="Y3" s="327"/>
      <c r="Z3" s="328"/>
      <c r="AA3" s="318" t="s">
        <v>156</v>
      </c>
      <c r="AB3" s="319"/>
      <c r="AC3" s="318" t="s">
        <v>157</v>
      </c>
      <c r="AD3" s="319"/>
      <c r="AE3" s="319"/>
      <c r="AF3" s="320"/>
      <c r="AG3" s="117"/>
      <c r="AH3" s="117"/>
      <c r="AI3" s="117"/>
      <c r="AJ3" s="117"/>
      <c r="AO3" s="72"/>
      <c r="AP3" s="72"/>
    </row>
    <row r="4" spans="1:42" s="25" customFormat="1" ht="14.25" customHeight="1">
      <c r="A4" s="21"/>
      <c r="B4" s="321"/>
      <c r="C4" s="322"/>
      <c r="D4" s="322"/>
      <c r="E4" s="322"/>
      <c r="F4" s="322"/>
      <c r="G4" s="322"/>
      <c r="H4" s="323"/>
      <c r="I4" s="324"/>
      <c r="J4" s="326"/>
      <c r="K4" s="276" t="s">
        <v>158</v>
      </c>
      <c r="L4" s="328"/>
      <c r="M4" s="276" t="s">
        <v>159</v>
      </c>
      <c r="N4" s="328"/>
      <c r="O4" s="324" t="s">
        <v>160</v>
      </c>
      <c r="P4" s="375"/>
      <c r="Q4" s="324" t="s">
        <v>161</v>
      </c>
      <c r="R4" s="376"/>
      <c r="S4" s="276" t="s">
        <v>158</v>
      </c>
      <c r="T4" s="328"/>
      <c r="U4" s="276" t="s">
        <v>159</v>
      </c>
      <c r="V4" s="328"/>
      <c r="W4" s="276" t="s">
        <v>158</v>
      </c>
      <c r="X4" s="328"/>
      <c r="Y4" s="276" t="s">
        <v>159</v>
      </c>
      <c r="Z4" s="328"/>
      <c r="AA4" s="324"/>
      <c r="AB4" s="325"/>
      <c r="AC4" s="324"/>
      <c r="AD4" s="325"/>
      <c r="AE4" s="325"/>
      <c r="AF4" s="326"/>
      <c r="AG4" s="117"/>
      <c r="AH4" s="117"/>
      <c r="AI4" s="117"/>
      <c r="AJ4" s="117"/>
      <c r="AO4" s="72"/>
      <c r="AP4" s="72"/>
    </row>
    <row r="5" spans="1:43" s="25" customFormat="1" ht="14.25" customHeight="1">
      <c r="A5" s="21"/>
      <c r="B5" s="324"/>
      <c r="C5" s="325"/>
      <c r="D5" s="325"/>
      <c r="E5" s="325"/>
      <c r="F5" s="325"/>
      <c r="G5" s="325"/>
      <c r="H5" s="326"/>
      <c r="I5" s="58" t="s">
        <v>84</v>
      </c>
      <c r="J5" s="58" t="s">
        <v>85</v>
      </c>
      <c r="K5" s="58" t="s">
        <v>84</v>
      </c>
      <c r="L5" s="58" t="s">
        <v>85</v>
      </c>
      <c r="M5" s="58" t="s">
        <v>84</v>
      </c>
      <c r="N5" s="58" t="s">
        <v>85</v>
      </c>
      <c r="O5" s="58" t="s">
        <v>84</v>
      </c>
      <c r="P5" s="58" t="s">
        <v>85</v>
      </c>
      <c r="Q5" s="58" t="s">
        <v>84</v>
      </c>
      <c r="R5" s="58" t="s">
        <v>85</v>
      </c>
      <c r="S5" s="51" t="s">
        <v>84</v>
      </c>
      <c r="T5" s="51" t="s">
        <v>85</v>
      </c>
      <c r="U5" s="51" t="s">
        <v>84</v>
      </c>
      <c r="V5" s="51" t="s">
        <v>85</v>
      </c>
      <c r="W5" s="51" t="s">
        <v>84</v>
      </c>
      <c r="X5" s="51" t="s">
        <v>85</v>
      </c>
      <c r="Y5" s="51" t="s">
        <v>84</v>
      </c>
      <c r="Z5" s="51" t="s">
        <v>85</v>
      </c>
      <c r="AA5" s="51" t="s">
        <v>84</v>
      </c>
      <c r="AB5" s="51" t="s">
        <v>85</v>
      </c>
      <c r="AC5" s="276" t="s">
        <v>84</v>
      </c>
      <c r="AD5" s="328"/>
      <c r="AE5" s="276" t="s">
        <v>85</v>
      </c>
      <c r="AF5" s="328"/>
      <c r="AG5" s="117"/>
      <c r="AH5" s="117"/>
      <c r="AI5" s="117"/>
      <c r="AJ5" s="117"/>
      <c r="AL5" s="25" t="s">
        <v>171</v>
      </c>
      <c r="AO5" s="72"/>
      <c r="AP5" s="282" t="s">
        <v>86</v>
      </c>
      <c r="AQ5" s="282"/>
    </row>
    <row r="6" spans="1:43" s="25" customFormat="1" ht="14.25" customHeight="1">
      <c r="A6" s="21"/>
      <c r="B6" s="297" t="s">
        <v>87</v>
      </c>
      <c r="C6" s="298"/>
      <c r="D6" s="298"/>
      <c r="E6" s="298"/>
      <c r="F6" s="298"/>
      <c r="G6" s="298"/>
      <c r="H6" s="299"/>
      <c r="I6" s="119" t="s">
        <v>88</v>
      </c>
      <c r="J6" s="119" t="s">
        <v>89</v>
      </c>
      <c r="K6" s="119" t="s">
        <v>90</v>
      </c>
      <c r="L6" s="119" t="s">
        <v>91</v>
      </c>
      <c r="M6" s="119" t="s">
        <v>92</v>
      </c>
      <c r="N6" s="119" t="s">
        <v>93</v>
      </c>
      <c r="O6" s="119" t="s">
        <v>94</v>
      </c>
      <c r="P6" s="119" t="s">
        <v>95</v>
      </c>
      <c r="Q6" s="119" t="s">
        <v>96</v>
      </c>
      <c r="R6" s="119" t="s">
        <v>97</v>
      </c>
      <c r="S6" s="76" t="s">
        <v>98</v>
      </c>
      <c r="T6" s="119" t="s">
        <v>99</v>
      </c>
      <c r="U6" s="119" t="s">
        <v>100</v>
      </c>
      <c r="V6" s="119" t="s">
        <v>134</v>
      </c>
      <c r="W6" s="119" t="s">
        <v>135</v>
      </c>
      <c r="X6" s="119" t="s">
        <v>136</v>
      </c>
      <c r="Y6" s="120" t="s">
        <v>137</v>
      </c>
      <c r="Z6" s="120" t="s">
        <v>138</v>
      </c>
      <c r="AA6" s="119" t="s">
        <v>162</v>
      </c>
      <c r="AB6" s="120" t="s">
        <v>163</v>
      </c>
      <c r="AC6" s="297" t="s">
        <v>164</v>
      </c>
      <c r="AD6" s="299"/>
      <c r="AE6" s="297" t="s">
        <v>165</v>
      </c>
      <c r="AF6" s="299"/>
      <c r="AG6" s="117"/>
      <c r="AH6" s="117"/>
      <c r="AI6" s="117"/>
      <c r="AJ6" s="121"/>
      <c r="AL6" s="25" t="s">
        <v>84</v>
      </c>
      <c r="AM6" s="25" t="s">
        <v>85</v>
      </c>
      <c r="AO6" s="122"/>
      <c r="AP6" s="29" t="s">
        <v>84</v>
      </c>
      <c r="AQ6" s="29" t="s">
        <v>85</v>
      </c>
    </row>
    <row r="7" spans="1:47" s="25" customFormat="1" ht="14.25" customHeight="1">
      <c r="A7" s="21"/>
      <c r="B7" s="79" t="s">
        <v>144</v>
      </c>
      <c r="C7" s="80"/>
      <c r="D7" s="80"/>
      <c r="E7" s="80"/>
      <c r="F7" s="88"/>
      <c r="G7" s="88"/>
      <c r="H7" s="88"/>
      <c r="I7" s="123"/>
      <c r="J7" s="123"/>
      <c r="K7" s="124"/>
      <c r="L7" s="124"/>
      <c r="M7" s="124"/>
      <c r="N7" s="124"/>
      <c r="O7" s="124"/>
      <c r="P7" s="124"/>
      <c r="Q7" s="124"/>
      <c r="R7" s="124"/>
      <c r="S7" s="125"/>
      <c r="T7" s="125"/>
      <c r="U7" s="125"/>
      <c r="V7" s="125"/>
      <c r="W7" s="125"/>
      <c r="X7" s="125"/>
      <c r="Y7" s="125"/>
      <c r="Z7" s="125"/>
      <c r="AA7" s="124"/>
      <c r="AB7" s="124"/>
      <c r="AC7" s="379">
        <f>IF(AP7&lt;&gt;AL7,"SALAH",AP7)</f>
        <v>0</v>
      </c>
      <c r="AD7" s="380"/>
      <c r="AE7" s="379">
        <f>IF(AQ7&lt;&gt;AM7,"SALAH",AQ7)</f>
        <v>0</v>
      </c>
      <c r="AF7" s="380"/>
      <c r="AG7" s="117"/>
      <c r="AH7" s="117"/>
      <c r="AI7" s="117"/>
      <c r="AJ7" s="126"/>
      <c r="AL7" s="127">
        <f>Sheet1!AP78</f>
        <v>0</v>
      </c>
      <c r="AM7" s="127">
        <f>Sheet1!AQ78</f>
        <v>0</v>
      </c>
      <c r="AO7" s="84"/>
      <c r="AP7" s="84">
        <f aca="true" t="shared" si="0" ref="AP7:AQ11">K7+M7+O7+Q7+S7+U7+W7+Y7+AA7</f>
        <v>0</v>
      </c>
      <c r="AQ7" s="84">
        <f t="shared" si="0"/>
        <v>0</v>
      </c>
      <c r="AR7" s="25" t="s">
        <v>139</v>
      </c>
      <c r="AS7" s="85"/>
      <c r="AU7" s="85"/>
    </row>
    <row r="8" spans="1:47" s="25" customFormat="1" ht="14.25" customHeight="1">
      <c r="A8" s="21"/>
      <c r="B8" s="318" t="s">
        <v>145</v>
      </c>
      <c r="C8" s="320"/>
      <c r="D8" s="87" t="s">
        <v>122</v>
      </c>
      <c r="E8" s="88"/>
      <c r="F8" s="88"/>
      <c r="G8" s="88"/>
      <c r="H8" s="88"/>
      <c r="I8" s="123"/>
      <c r="J8" s="123"/>
      <c r="K8" s="124"/>
      <c r="L8" s="124"/>
      <c r="M8" s="124"/>
      <c r="N8" s="124"/>
      <c r="O8" s="124"/>
      <c r="P8" s="124"/>
      <c r="Q8" s="124"/>
      <c r="R8" s="124"/>
      <c r="S8" s="125"/>
      <c r="T8" s="125"/>
      <c r="U8" s="125"/>
      <c r="V8" s="125"/>
      <c r="W8" s="125"/>
      <c r="X8" s="125"/>
      <c r="Y8" s="125"/>
      <c r="Z8" s="125"/>
      <c r="AA8" s="124"/>
      <c r="AB8" s="124"/>
      <c r="AC8" s="379">
        <f>IF(AP8&lt;&gt;AL8,"SALAH",AP8)</f>
        <v>0</v>
      </c>
      <c r="AD8" s="380"/>
      <c r="AE8" s="379">
        <f>IF(AQ8&lt;&gt;AM8,"SALAH",AQ8)</f>
        <v>0</v>
      </c>
      <c r="AF8" s="380"/>
      <c r="AG8" s="117"/>
      <c r="AH8" s="117"/>
      <c r="AI8" s="117"/>
      <c r="AJ8" s="126"/>
      <c r="AL8" s="127">
        <f>Sheet1!AV78</f>
        <v>0</v>
      </c>
      <c r="AM8" s="127">
        <f>Sheet1!AV79</f>
        <v>0</v>
      </c>
      <c r="AO8" s="84"/>
      <c r="AP8" s="84">
        <f t="shared" si="0"/>
        <v>0</v>
      </c>
      <c r="AQ8" s="84">
        <f t="shared" si="0"/>
        <v>0</v>
      </c>
      <c r="AR8" s="25" t="s">
        <v>140</v>
      </c>
      <c r="AS8" s="85"/>
      <c r="AU8" s="85"/>
    </row>
    <row r="9" spans="1:47" s="25" customFormat="1" ht="14.25" customHeight="1">
      <c r="A9" s="21"/>
      <c r="B9" s="321"/>
      <c r="C9" s="323"/>
      <c r="D9" s="87" t="s">
        <v>129</v>
      </c>
      <c r="E9" s="88"/>
      <c r="F9" s="88"/>
      <c r="G9" s="88"/>
      <c r="H9" s="88"/>
      <c r="I9" s="123"/>
      <c r="J9" s="123"/>
      <c r="K9" s="124"/>
      <c r="L9" s="124"/>
      <c r="M9" s="124"/>
      <c r="N9" s="124"/>
      <c r="O9" s="124"/>
      <c r="P9" s="124"/>
      <c r="Q9" s="124"/>
      <c r="R9" s="124"/>
      <c r="S9" s="125"/>
      <c r="T9" s="125"/>
      <c r="U9" s="125"/>
      <c r="V9" s="125"/>
      <c r="W9" s="125"/>
      <c r="X9" s="125"/>
      <c r="Y9" s="125"/>
      <c r="Z9" s="125"/>
      <c r="AA9" s="124"/>
      <c r="AB9" s="124"/>
      <c r="AC9" s="379">
        <f>IF(AP9&lt;&gt;AL9,"SALAH",AP9)</f>
        <v>0</v>
      </c>
      <c r="AD9" s="380"/>
      <c r="AE9" s="379">
        <f>IF(AQ9&lt;&gt;AM9,"SALAH",AQ9)</f>
        <v>0</v>
      </c>
      <c r="AF9" s="380"/>
      <c r="AG9" s="117"/>
      <c r="AH9" s="117"/>
      <c r="AI9" s="117"/>
      <c r="AJ9" s="126"/>
      <c r="AL9" s="127">
        <f>Sheet1!AW78</f>
        <v>0</v>
      </c>
      <c r="AM9" s="127">
        <f>Sheet1!AW79</f>
        <v>0</v>
      </c>
      <c r="AO9" s="84"/>
      <c r="AP9" s="84">
        <f t="shared" si="0"/>
        <v>0</v>
      </c>
      <c r="AQ9" s="84">
        <f t="shared" si="0"/>
        <v>0</v>
      </c>
      <c r="AR9" s="25" t="s">
        <v>141</v>
      </c>
      <c r="AS9" s="85"/>
      <c r="AT9" s="85"/>
      <c r="AU9" s="85"/>
    </row>
    <row r="10" spans="1:47" s="25" customFormat="1" ht="14.25" customHeight="1">
      <c r="A10" s="21"/>
      <c r="B10" s="321"/>
      <c r="C10" s="323"/>
      <c r="D10" s="87" t="s">
        <v>166</v>
      </c>
      <c r="E10" s="88"/>
      <c r="F10" s="88"/>
      <c r="G10" s="88"/>
      <c r="H10" s="88"/>
      <c r="I10" s="123"/>
      <c r="J10" s="123"/>
      <c r="K10" s="124"/>
      <c r="L10" s="124"/>
      <c r="M10" s="124"/>
      <c r="N10" s="124"/>
      <c r="O10" s="124"/>
      <c r="P10" s="124"/>
      <c r="Q10" s="124"/>
      <c r="R10" s="124"/>
      <c r="S10" s="125"/>
      <c r="T10" s="125"/>
      <c r="U10" s="125"/>
      <c r="V10" s="125"/>
      <c r="W10" s="125"/>
      <c r="X10" s="125"/>
      <c r="Y10" s="125"/>
      <c r="Z10" s="125"/>
      <c r="AA10" s="124"/>
      <c r="AB10" s="124"/>
      <c r="AC10" s="379">
        <f>IF(AP10&lt;&gt;AL10,"SALAH",AP10)</f>
        <v>0</v>
      </c>
      <c r="AD10" s="380"/>
      <c r="AE10" s="379">
        <f>IF(AQ10&lt;&gt;AM10,"SALAH",AQ10)</f>
        <v>0</v>
      </c>
      <c r="AF10" s="380"/>
      <c r="AG10" s="117"/>
      <c r="AH10" s="117"/>
      <c r="AI10" s="117"/>
      <c r="AJ10" s="126"/>
      <c r="AL10" s="127">
        <f>Sheet1!AX78</f>
        <v>0</v>
      </c>
      <c r="AM10" s="127">
        <f>Sheet1!AX79</f>
        <v>0</v>
      </c>
      <c r="AO10" s="84"/>
      <c r="AP10" s="84">
        <f t="shared" si="0"/>
        <v>0</v>
      </c>
      <c r="AQ10" s="84">
        <f t="shared" si="0"/>
        <v>0</v>
      </c>
      <c r="AR10" s="25" t="s">
        <v>142</v>
      </c>
      <c r="AS10" s="85"/>
      <c r="AT10" s="85"/>
      <c r="AU10" s="85"/>
    </row>
    <row r="11" spans="1:47" s="25" customFormat="1" ht="14.25" customHeight="1">
      <c r="A11" s="21"/>
      <c r="B11" s="321"/>
      <c r="C11" s="323"/>
      <c r="D11" s="128" t="s">
        <v>167</v>
      </c>
      <c r="E11" s="129"/>
      <c r="F11" s="129"/>
      <c r="G11" s="129"/>
      <c r="H11" s="129"/>
      <c r="I11" s="130"/>
      <c r="J11" s="130"/>
      <c r="K11" s="131"/>
      <c r="L11" s="131"/>
      <c r="M11" s="131"/>
      <c r="N11" s="131"/>
      <c r="O11" s="131"/>
      <c r="P11" s="131"/>
      <c r="Q11" s="131"/>
      <c r="R11" s="131"/>
      <c r="S11" s="125"/>
      <c r="T11" s="125"/>
      <c r="U11" s="125"/>
      <c r="V11" s="125"/>
      <c r="W11" s="125"/>
      <c r="X11" s="125"/>
      <c r="Y11" s="125"/>
      <c r="Z11" s="125"/>
      <c r="AA11" s="124"/>
      <c r="AB11" s="124"/>
      <c r="AC11" s="379">
        <f>IF(AP11&lt;&gt;AL11,"SALAH",AP11)</f>
        <v>0</v>
      </c>
      <c r="AD11" s="380"/>
      <c r="AE11" s="379">
        <f>IF(AQ11&lt;&gt;AM11,"SALAH",AQ11)</f>
        <v>0</v>
      </c>
      <c r="AF11" s="380"/>
      <c r="AG11" s="117"/>
      <c r="AH11" s="117"/>
      <c r="AI11" s="117"/>
      <c r="AJ11" s="126"/>
      <c r="AL11" s="127">
        <f>Sheet1!AY78</f>
        <v>0</v>
      </c>
      <c r="AM11" s="127">
        <f>Sheet1!AY79</f>
        <v>0</v>
      </c>
      <c r="AO11" s="84"/>
      <c r="AP11" s="84">
        <f t="shared" si="0"/>
        <v>0</v>
      </c>
      <c r="AQ11" s="84">
        <f t="shared" si="0"/>
        <v>0</v>
      </c>
      <c r="AR11" s="25" t="s">
        <v>143</v>
      </c>
      <c r="AS11" s="85"/>
      <c r="AT11" s="85"/>
      <c r="AU11" s="85"/>
    </row>
    <row r="12" spans="1:47" s="25" customFormat="1" ht="14.25" customHeight="1">
      <c r="A12" s="21"/>
      <c r="B12" s="91" t="s">
        <v>168</v>
      </c>
      <c r="C12" s="88"/>
      <c r="D12" s="88"/>
      <c r="E12" s="88"/>
      <c r="F12" s="88"/>
      <c r="G12" s="88"/>
      <c r="H12" s="132"/>
      <c r="I12" s="123"/>
      <c r="J12" s="123"/>
      <c r="K12" s="133">
        <f>SUM(K8:K11)</f>
        <v>0</v>
      </c>
      <c r="L12" s="133">
        <f aca="true" t="shared" si="1" ref="L12:AB12">SUM(L8:L11)</f>
        <v>0</v>
      </c>
      <c r="M12" s="133">
        <f t="shared" si="1"/>
        <v>0</v>
      </c>
      <c r="N12" s="133">
        <f t="shared" si="1"/>
        <v>0</v>
      </c>
      <c r="O12" s="133">
        <f t="shared" si="1"/>
        <v>0</v>
      </c>
      <c r="P12" s="133">
        <f t="shared" si="1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3">
        <f t="shared" si="1"/>
        <v>0</v>
      </c>
      <c r="W12" s="133">
        <f t="shared" si="1"/>
        <v>0</v>
      </c>
      <c r="X12" s="133">
        <f t="shared" si="1"/>
        <v>0</v>
      </c>
      <c r="Y12" s="133">
        <f t="shared" si="1"/>
        <v>0</v>
      </c>
      <c r="Z12" s="133">
        <f t="shared" si="1"/>
        <v>0</v>
      </c>
      <c r="AA12" s="133">
        <f t="shared" si="1"/>
        <v>0</v>
      </c>
      <c r="AB12" s="133">
        <f t="shared" si="1"/>
        <v>0</v>
      </c>
      <c r="AC12" s="381">
        <f>AP12</f>
        <v>0</v>
      </c>
      <c r="AD12" s="382"/>
      <c r="AE12" s="381">
        <f>AQ12</f>
        <v>0</v>
      </c>
      <c r="AF12" s="382"/>
      <c r="AG12" s="117"/>
      <c r="AH12" s="117"/>
      <c r="AI12" s="117"/>
      <c r="AJ12" s="126"/>
      <c r="AL12" s="134"/>
      <c r="AM12" s="134"/>
      <c r="AO12" s="84"/>
      <c r="AP12" s="84">
        <f>SUM(AP8:AP11)</f>
        <v>0</v>
      </c>
      <c r="AQ12" s="85">
        <f>SUM(AQ8:AQ11)</f>
        <v>0</v>
      </c>
      <c r="AR12" s="25" t="s">
        <v>169</v>
      </c>
      <c r="AS12" s="85"/>
      <c r="AT12" s="85"/>
      <c r="AU12" s="85"/>
    </row>
    <row r="13" spans="1:47" s="25" customFormat="1" ht="14.25" customHeight="1">
      <c r="A13" s="21"/>
      <c r="B13" s="91" t="s">
        <v>146</v>
      </c>
      <c r="C13" s="88"/>
      <c r="D13" s="88"/>
      <c r="E13" s="88"/>
      <c r="F13" s="88"/>
      <c r="G13" s="88"/>
      <c r="H13" s="132"/>
      <c r="I13" s="135"/>
      <c r="J13" s="135"/>
      <c r="K13" s="133">
        <f>SUM(K7:K11)</f>
        <v>0</v>
      </c>
      <c r="L13" s="133">
        <f aca="true" t="shared" si="2" ref="L13:AB13">SUM(L7:L11)</f>
        <v>0</v>
      </c>
      <c r="M13" s="133">
        <f t="shared" si="2"/>
        <v>0</v>
      </c>
      <c r="N13" s="133">
        <f t="shared" si="2"/>
        <v>0</v>
      </c>
      <c r="O13" s="133">
        <f t="shared" si="2"/>
        <v>0</v>
      </c>
      <c r="P13" s="133">
        <f t="shared" si="2"/>
        <v>0</v>
      </c>
      <c r="Q13" s="133">
        <f t="shared" si="2"/>
        <v>0</v>
      </c>
      <c r="R13" s="133">
        <f t="shared" si="2"/>
        <v>0</v>
      </c>
      <c r="S13" s="133">
        <f t="shared" si="2"/>
        <v>0</v>
      </c>
      <c r="T13" s="133">
        <f t="shared" si="2"/>
        <v>0</v>
      </c>
      <c r="U13" s="133">
        <f t="shared" si="2"/>
        <v>0</v>
      </c>
      <c r="V13" s="133">
        <f t="shared" si="2"/>
        <v>0</v>
      </c>
      <c r="W13" s="133">
        <f t="shared" si="2"/>
        <v>0</v>
      </c>
      <c r="X13" s="133">
        <f t="shared" si="2"/>
        <v>0</v>
      </c>
      <c r="Y13" s="133">
        <f t="shared" si="2"/>
        <v>0</v>
      </c>
      <c r="Z13" s="133">
        <f t="shared" si="2"/>
        <v>0</v>
      </c>
      <c r="AA13" s="133">
        <f t="shared" si="2"/>
        <v>0</v>
      </c>
      <c r="AB13" s="133">
        <f t="shared" si="2"/>
        <v>0</v>
      </c>
      <c r="AC13" s="379">
        <f>AP13</f>
        <v>0</v>
      </c>
      <c r="AD13" s="380"/>
      <c r="AE13" s="379">
        <f>AQ13</f>
        <v>0</v>
      </c>
      <c r="AF13" s="380"/>
      <c r="AG13" s="117"/>
      <c r="AH13" s="117"/>
      <c r="AI13" s="117"/>
      <c r="AJ13" s="126"/>
      <c r="AL13" s="134"/>
      <c r="AM13" s="134"/>
      <c r="AO13" s="84"/>
      <c r="AP13" s="84">
        <f>SUM(AP7:AP11)</f>
        <v>0</v>
      </c>
      <c r="AQ13" s="84">
        <f>SUM(AQ7:AQ11)</f>
        <v>0</v>
      </c>
      <c r="AR13" s="25" t="s">
        <v>172</v>
      </c>
      <c r="AS13" s="85"/>
      <c r="AT13" s="85"/>
      <c r="AU13" s="85"/>
    </row>
    <row r="14" spans="1:47" s="25" customFormat="1" ht="14.25" customHeight="1">
      <c r="A14" s="21"/>
      <c r="B14" s="87" t="s">
        <v>147</v>
      </c>
      <c r="C14" s="136"/>
      <c r="D14" s="88"/>
      <c r="E14" s="88"/>
      <c r="F14" s="88"/>
      <c r="G14" s="88"/>
      <c r="H14" s="132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25"/>
      <c r="T14" s="125"/>
      <c r="U14" s="125"/>
      <c r="V14" s="125"/>
      <c r="W14" s="125"/>
      <c r="X14" s="125"/>
      <c r="Y14" s="125"/>
      <c r="Z14" s="125"/>
      <c r="AA14" s="124"/>
      <c r="AB14" s="124"/>
      <c r="AC14" s="379">
        <f>IF(AP14&lt;&gt;AL14,"SALAH",AP14)</f>
        <v>0</v>
      </c>
      <c r="AD14" s="380"/>
      <c r="AE14" s="379">
        <f>IF(AQ14&lt;&gt;AM14,"SALAH",AQ14)</f>
        <v>0</v>
      </c>
      <c r="AF14" s="380"/>
      <c r="AG14" s="117"/>
      <c r="AH14" s="117"/>
      <c r="AI14" s="117"/>
      <c r="AJ14" s="126"/>
      <c r="AL14" s="127">
        <f>Sheet1!AP81</f>
        <v>0</v>
      </c>
      <c r="AM14" s="127">
        <f>Sheet1!AQ81</f>
        <v>0</v>
      </c>
      <c r="AO14" s="84"/>
      <c r="AP14" s="84">
        <f>K14+M14+O14+Q14+S14+U14+W14+Y14+AA14+I14</f>
        <v>0</v>
      </c>
      <c r="AQ14" s="84">
        <f>L14+N14+P14+R14+T14+V14+X14+Z14+J14+AB14</f>
        <v>0</v>
      </c>
      <c r="AR14" s="25" t="s">
        <v>170</v>
      </c>
      <c r="AS14" s="85"/>
      <c r="AT14" s="85"/>
      <c r="AU14" s="85"/>
    </row>
    <row r="15" spans="1:47" s="25" customFormat="1" ht="5.25" customHeight="1">
      <c r="A15" s="21"/>
      <c r="B15" s="138"/>
      <c r="C15" s="13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O15" s="84"/>
      <c r="AP15" s="84"/>
      <c r="AQ15" s="84"/>
      <c r="AS15" s="85"/>
      <c r="AT15" s="85"/>
      <c r="AU15" s="85"/>
    </row>
    <row r="16" spans="1:36" s="25" customFormat="1" ht="14.25" customHeight="1">
      <c r="A16" s="21"/>
      <c r="B16" s="21" t="s">
        <v>18</v>
      </c>
      <c r="C16" s="21" t="s">
        <v>173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53" customFormat="1" ht="14.25" customHeight="1">
      <c r="A17" s="139"/>
      <c r="B17" s="318" t="s">
        <v>120</v>
      </c>
      <c r="C17" s="319"/>
      <c r="D17" s="319"/>
      <c r="E17" s="320"/>
      <c r="F17" s="284" t="s">
        <v>174</v>
      </c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 t="s">
        <v>175</v>
      </c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74"/>
    </row>
    <row r="18" spans="1:36" s="53" customFormat="1" ht="14.25" customHeight="1">
      <c r="A18" s="139"/>
      <c r="B18" s="321"/>
      <c r="C18" s="322"/>
      <c r="D18" s="322"/>
      <c r="E18" s="323"/>
      <c r="F18" s="284" t="s">
        <v>176</v>
      </c>
      <c r="G18" s="284"/>
      <c r="H18" s="284" t="s">
        <v>177</v>
      </c>
      <c r="I18" s="284"/>
      <c r="J18" s="284" t="s">
        <v>178</v>
      </c>
      <c r="K18" s="284"/>
      <c r="L18" s="284" t="s">
        <v>179</v>
      </c>
      <c r="M18" s="284"/>
      <c r="N18" s="284" t="s">
        <v>180</v>
      </c>
      <c r="O18" s="284"/>
      <c r="P18" s="284" t="s">
        <v>181</v>
      </c>
      <c r="Q18" s="284"/>
      <c r="R18" s="276" t="s">
        <v>182</v>
      </c>
      <c r="S18" s="327"/>
      <c r="T18" s="327"/>
      <c r="U18" s="328"/>
      <c r="V18" s="318" t="s">
        <v>183</v>
      </c>
      <c r="W18" s="320"/>
      <c r="X18" s="383" t="s">
        <v>184</v>
      </c>
      <c r="Y18" s="384"/>
      <c r="Z18" s="385" t="s">
        <v>185</v>
      </c>
      <c r="AA18" s="386"/>
      <c r="AB18" s="318" t="s">
        <v>186</v>
      </c>
      <c r="AC18" s="320"/>
      <c r="AD18" s="318" t="s">
        <v>187</v>
      </c>
      <c r="AE18" s="320"/>
      <c r="AF18" s="318" t="s">
        <v>188</v>
      </c>
      <c r="AG18" s="320"/>
      <c r="AH18" s="318" t="s">
        <v>189</v>
      </c>
      <c r="AI18" s="320"/>
      <c r="AJ18" s="74"/>
    </row>
    <row r="19" spans="1:41" s="53" customFormat="1" ht="14.25" customHeight="1">
      <c r="A19" s="139"/>
      <c r="B19" s="73"/>
      <c r="C19" s="74"/>
      <c r="D19" s="74"/>
      <c r="E19" s="75"/>
      <c r="F19" s="58" t="s">
        <v>84</v>
      </c>
      <c r="G19" s="58" t="s">
        <v>85</v>
      </c>
      <c r="H19" s="58" t="s">
        <v>84</v>
      </c>
      <c r="I19" s="58" t="s">
        <v>85</v>
      </c>
      <c r="J19" s="58" t="s">
        <v>84</v>
      </c>
      <c r="K19" s="58" t="s">
        <v>85</v>
      </c>
      <c r="L19" s="58" t="s">
        <v>84</v>
      </c>
      <c r="M19" s="58" t="s">
        <v>85</v>
      </c>
      <c r="N19" s="58" t="s">
        <v>84</v>
      </c>
      <c r="O19" s="58" t="s">
        <v>85</v>
      </c>
      <c r="P19" s="58" t="s">
        <v>84</v>
      </c>
      <c r="Q19" s="58" t="s">
        <v>85</v>
      </c>
      <c r="R19" s="276" t="s">
        <v>84</v>
      </c>
      <c r="S19" s="328"/>
      <c r="T19" s="276" t="s">
        <v>85</v>
      </c>
      <c r="U19" s="328"/>
      <c r="V19" s="58" t="s">
        <v>84</v>
      </c>
      <c r="W19" s="58" t="s">
        <v>85</v>
      </c>
      <c r="X19" s="58" t="s">
        <v>84</v>
      </c>
      <c r="Y19" s="58" t="s">
        <v>85</v>
      </c>
      <c r="Z19" s="58" t="s">
        <v>84</v>
      </c>
      <c r="AA19" s="58" t="s">
        <v>85</v>
      </c>
      <c r="AB19" s="58" t="s">
        <v>84</v>
      </c>
      <c r="AC19" s="58" t="s">
        <v>85</v>
      </c>
      <c r="AD19" s="58" t="s">
        <v>84</v>
      </c>
      <c r="AE19" s="58" t="s">
        <v>85</v>
      </c>
      <c r="AF19" s="58" t="s">
        <v>84</v>
      </c>
      <c r="AG19" s="58" t="s">
        <v>85</v>
      </c>
      <c r="AH19" s="58" t="s">
        <v>84</v>
      </c>
      <c r="AI19" s="58" t="s">
        <v>85</v>
      </c>
      <c r="AJ19" s="74"/>
      <c r="AN19" s="140" t="s">
        <v>190</v>
      </c>
      <c r="AO19" s="141"/>
    </row>
    <row r="20" spans="1:50" s="53" customFormat="1" ht="14.25" customHeight="1">
      <c r="A20" s="139"/>
      <c r="B20" s="387" t="s">
        <v>87</v>
      </c>
      <c r="C20" s="387"/>
      <c r="D20" s="387"/>
      <c r="E20" s="387"/>
      <c r="F20" s="76" t="s">
        <v>88</v>
      </c>
      <c r="G20" s="76" t="s">
        <v>89</v>
      </c>
      <c r="H20" s="76" t="s">
        <v>90</v>
      </c>
      <c r="I20" s="76" t="s">
        <v>91</v>
      </c>
      <c r="J20" s="76" t="s">
        <v>92</v>
      </c>
      <c r="K20" s="76" t="s">
        <v>93</v>
      </c>
      <c r="L20" s="76" t="s">
        <v>94</v>
      </c>
      <c r="M20" s="76" t="s">
        <v>95</v>
      </c>
      <c r="N20" s="76" t="s">
        <v>96</v>
      </c>
      <c r="O20" s="76" t="s">
        <v>97</v>
      </c>
      <c r="P20" s="76" t="s">
        <v>98</v>
      </c>
      <c r="Q20" s="76" t="s">
        <v>99</v>
      </c>
      <c r="R20" s="297" t="s">
        <v>100</v>
      </c>
      <c r="S20" s="299"/>
      <c r="T20" s="297" t="s">
        <v>134</v>
      </c>
      <c r="U20" s="299"/>
      <c r="V20" s="297" t="s">
        <v>135</v>
      </c>
      <c r="W20" s="299"/>
      <c r="X20" s="297" t="s">
        <v>136</v>
      </c>
      <c r="Y20" s="299"/>
      <c r="Z20" s="297" t="s">
        <v>137</v>
      </c>
      <c r="AA20" s="299"/>
      <c r="AB20" s="297" t="s">
        <v>138</v>
      </c>
      <c r="AC20" s="299"/>
      <c r="AD20" s="297" t="s">
        <v>162</v>
      </c>
      <c r="AE20" s="299"/>
      <c r="AF20" s="297" t="s">
        <v>163</v>
      </c>
      <c r="AG20" s="299"/>
      <c r="AH20" s="297" t="s">
        <v>164</v>
      </c>
      <c r="AI20" s="299"/>
      <c r="AJ20" s="142"/>
      <c r="AK20" s="143" t="s">
        <v>190</v>
      </c>
      <c r="AL20" s="143" t="s">
        <v>191</v>
      </c>
      <c r="AN20" s="144" t="s">
        <v>84</v>
      </c>
      <c r="AO20" s="145" t="s">
        <v>85</v>
      </c>
      <c r="AR20" s="146" t="s">
        <v>192</v>
      </c>
      <c r="AS20" s="147"/>
      <c r="AT20" s="147"/>
      <c r="AU20" s="147"/>
      <c r="AV20" s="147"/>
      <c r="AW20" s="147" t="s">
        <v>84</v>
      </c>
      <c r="AX20" s="141" t="s">
        <v>85</v>
      </c>
    </row>
    <row r="21" spans="1:50" s="53" customFormat="1" ht="14.25" customHeight="1">
      <c r="A21" s="139"/>
      <c r="B21" s="388" t="s">
        <v>144</v>
      </c>
      <c r="C21" s="389"/>
      <c r="D21" s="389"/>
      <c r="E21" s="390"/>
      <c r="F21" s="148"/>
      <c r="G21" s="149"/>
      <c r="H21" s="148"/>
      <c r="I21" s="149"/>
      <c r="J21" s="148"/>
      <c r="K21" s="149"/>
      <c r="L21" s="148"/>
      <c r="M21" s="149"/>
      <c r="N21" s="148"/>
      <c r="O21" s="149"/>
      <c r="P21" s="148"/>
      <c r="Q21" s="149"/>
      <c r="R21" s="391">
        <f>IF(AN21&lt;&gt;AW21,"SALAH",AN21)</f>
        <v>0</v>
      </c>
      <c r="S21" s="392"/>
      <c r="T21" s="391">
        <f>IF(AO21&lt;&gt;AX21,"SALAH",AO21)</f>
        <v>0</v>
      </c>
      <c r="U21" s="392"/>
      <c r="V21" s="150"/>
      <c r="W21" s="149"/>
      <c r="X21" s="150"/>
      <c r="Y21" s="149"/>
      <c r="Z21" s="150"/>
      <c r="AA21" s="149"/>
      <c r="AB21" s="150"/>
      <c r="AC21" s="149"/>
      <c r="AD21" s="150"/>
      <c r="AE21" s="149"/>
      <c r="AF21" s="150"/>
      <c r="AG21" s="149"/>
      <c r="AH21" s="151">
        <f>IF(AL21&lt;&gt;AN21,"SALAH",AL21)</f>
        <v>0</v>
      </c>
      <c r="AI21" s="152">
        <f>IF(AM21&lt;&gt;AO21,"SALAH",AM21)</f>
        <v>0</v>
      </c>
      <c r="AJ21" s="153"/>
      <c r="AK21" s="154">
        <f>SUM(F21:Q21)</f>
        <v>0</v>
      </c>
      <c r="AL21" s="154">
        <f>V21+X21+Z21+AB21+AD21+AF21</f>
        <v>0</v>
      </c>
      <c r="AM21" s="154">
        <f>W21+Y21+AA21+AC21+AE21+AG21</f>
        <v>0</v>
      </c>
      <c r="AN21" s="155">
        <f>F21+H21+J21+L21+N21+P21</f>
        <v>0</v>
      </c>
      <c r="AO21" s="155">
        <f>G21+I21+K21+M21+O21+Q21</f>
        <v>0</v>
      </c>
      <c r="AR21" s="393" t="s">
        <v>144</v>
      </c>
      <c r="AS21" s="394"/>
      <c r="AT21" s="394"/>
      <c r="AU21" s="394"/>
      <c r="AV21" s="156"/>
      <c r="AW21" s="157">
        <f>AP7</f>
        <v>0</v>
      </c>
      <c r="AX21" s="158">
        <f>AQ7</f>
        <v>0</v>
      </c>
    </row>
    <row r="22" spans="1:50" s="53" customFormat="1" ht="14.25" customHeight="1">
      <c r="A22" s="139"/>
      <c r="B22" s="284" t="s">
        <v>145</v>
      </c>
      <c r="C22" s="284"/>
      <c r="D22" s="388" t="s">
        <v>122</v>
      </c>
      <c r="E22" s="390"/>
      <c r="F22" s="148"/>
      <c r="G22" s="149"/>
      <c r="H22" s="148"/>
      <c r="I22" s="149"/>
      <c r="J22" s="148"/>
      <c r="K22" s="149"/>
      <c r="L22" s="148"/>
      <c r="M22" s="149"/>
      <c r="N22" s="148"/>
      <c r="O22" s="149"/>
      <c r="P22" s="148"/>
      <c r="Q22" s="149"/>
      <c r="R22" s="391">
        <f aca="true" t="shared" si="3" ref="R22:R28">IF(AN22&lt;&gt;AW22,"SALAH",AN22)</f>
        <v>0</v>
      </c>
      <c r="S22" s="392"/>
      <c r="T22" s="391">
        <f aca="true" t="shared" si="4" ref="T22:T28">IF(AO22&lt;&gt;AX22,"SALAH",AO22)</f>
        <v>0</v>
      </c>
      <c r="U22" s="392"/>
      <c r="V22" s="150"/>
      <c r="W22" s="149"/>
      <c r="X22" s="150"/>
      <c r="Y22" s="149"/>
      <c r="Z22" s="150"/>
      <c r="AA22" s="149"/>
      <c r="AB22" s="150"/>
      <c r="AC22" s="149"/>
      <c r="AD22" s="150"/>
      <c r="AE22" s="149"/>
      <c r="AF22" s="150"/>
      <c r="AG22" s="149"/>
      <c r="AH22" s="151">
        <f aca="true" t="shared" si="5" ref="AH22:AI28">IF(AL22&lt;&gt;AN22,"SALAH",AL22)</f>
        <v>0</v>
      </c>
      <c r="AI22" s="152">
        <f t="shared" si="5"/>
        <v>0</v>
      </c>
      <c r="AJ22" s="153"/>
      <c r="AK22" s="154">
        <f>SUM(F22:Q22)</f>
        <v>0</v>
      </c>
      <c r="AL22" s="154">
        <f aca="true" t="shared" si="6" ref="AL22:AM29">V22+X22+Z22+AB22+AD22+AF22</f>
        <v>0</v>
      </c>
      <c r="AM22" s="154">
        <f t="shared" si="6"/>
        <v>0</v>
      </c>
      <c r="AN22" s="155">
        <f aca="true" t="shared" si="7" ref="AN22:AO28">F22+H22+J22+L22+N22+P22</f>
        <v>0</v>
      </c>
      <c r="AO22" s="155">
        <f t="shared" si="7"/>
        <v>0</v>
      </c>
      <c r="AR22" s="321" t="s">
        <v>145</v>
      </c>
      <c r="AS22" s="322"/>
      <c r="AT22" s="117" t="s">
        <v>122</v>
      </c>
      <c r="AU22" s="117"/>
      <c r="AV22" s="156"/>
      <c r="AW22" s="157">
        <f aca="true" t="shared" si="8" ref="AW22:AX28">AP8</f>
        <v>0</v>
      </c>
      <c r="AX22" s="158">
        <f t="shared" si="8"/>
        <v>0</v>
      </c>
    </row>
    <row r="23" spans="1:50" s="53" customFormat="1" ht="14.25" customHeight="1">
      <c r="A23" s="139"/>
      <c r="B23" s="284"/>
      <c r="C23" s="284"/>
      <c r="D23" s="388" t="s">
        <v>129</v>
      </c>
      <c r="E23" s="390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391">
        <f t="shared" si="3"/>
        <v>0</v>
      </c>
      <c r="S23" s="392"/>
      <c r="T23" s="391">
        <f t="shared" si="4"/>
        <v>0</v>
      </c>
      <c r="U23" s="392"/>
      <c r="V23" s="150"/>
      <c r="W23" s="149"/>
      <c r="X23" s="150"/>
      <c r="Y23" s="149"/>
      <c r="Z23" s="150"/>
      <c r="AA23" s="149"/>
      <c r="AB23" s="150"/>
      <c r="AC23" s="149"/>
      <c r="AD23" s="150"/>
      <c r="AE23" s="149"/>
      <c r="AF23" s="150"/>
      <c r="AG23" s="149"/>
      <c r="AH23" s="151">
        <f t="shared" si="5"/>
        <v>0</v>
      </c>
      <c r="AI23" s="152">
        <f t="shared" si="5"/>
        <v>0</v>
      </c>
      <c r="AJ23" s="153"/>
      <c r="AK23" s="154">
        <f>SUM(F23:Q23)</f>
        <v>0</v>
      </c>
      <c r="AL23" s="154">
        <f t="shared" si="6"/>
        <v>0</v>
      </c>
      <c r="AM23" s="154">
        <f t="shared" si="6"/>
        <v>0</v>
      </c>
      <c r="AN23" s="155">
        <f t="shared" si="7"/>
        <v>0</v>
      </c>
      <c r="AO23" s="155">
        <f t="shared" si="7"/>
        <v>0</v>
      </c>
      <c r="AR23" s="321"/>
      <c r="AS23" s="322"/>
      <c r="AT23" s="117" t="s">
        <v>129</v>
      </c>
      <c r="AU23" s="117"/>
      <c r="AV23" s="156"/>
      <c r="AW23" s="157">
        <f t="shared" si="8"/>
        <v>0</v>
      </c>
      <c r="AX23" s="158">
        <f t="shared" si="8"/>
        <v>0</v>
      </c>
    </row>
    <row r="24" spans="1:50" s="53" customFormat="1" ht="14.25" customHeight="1">
      <c r="A24" s="139"/>
      <c r="B24" s="284"/>
      <c r="C24" s="284"/>
      <c r="D24" s="159" t="s">
        <v>166</v>
      </c>
      <c r="E24" s="159"/>
      <c r="F24" s="148"/>
      <c r="G24" s="149"/>
      <c r="H24" s="148"/>
      <c r="I24" s="149"/>
      <c r="J24" s="148"/>
      <c r="K24" s="149"/>
      <c r="L24" s="148"/>
      <c r="M24" s="149"/>
      <c r="N24" s="148"/>
      <c r="O24" s="149"/>
      <c r="P24" s="148"/>
      <c r="Q24" s="149"/>
      <c r="R24" s="391">
        <f t="shared" si="3"/>
        <v>0</v>
      </c>
      <c r="S24" s="392"/>
      <c r="T24" s="391">
        <f t="shared" si="4"/>
        <v>0</v>
      </c>
      <c r="U24" s="392"/>
      <c r="V24" s="150"/>
      <c r="W24" s="149"/>
      <c r="X24" s="150"/>
      <c r="Y24" s="149"/>
      <c r="Z24" s="150"/>
      <c r="AA24" s="149"/>
      <c r="AB24" s="150"/>
      <c r="AC24" s="149"/>
      <c r="AD24" s="150"/>
      <c r="AE24" s="149"/>
      <c r="AF24" s="150"/>
      <c r="AG24" s="149"/>
      <c r="AH24" s="151">
        <f t="shared" si="5"/>
        <v>0</v>
      </c>
      <c r="AI24" s="152">
        <f t="shared" si="5"/>
        <v>0</v>
      </c>
      <c r="AJ24" s="153"/>
      <c r="AK24" s="154">
        <f>SUM(F24:Q24)</f>
        <v>0</v>
      </c>
      <c r="AL24" s="154">
        <f t="shared" si="6"/>
        <v>0</v>
      </c>
      <c r="AM24" s="154">
        <f t="shared" si="6"/>
        <v>0</v>
      </c>
      <c r="AN24" s="155">
        <f t="shared" si="7"/>
        <v>0</v>
      </c>
      <c r="AO24" s="155">
        <f t="shared" si="7"/>
        <v>0</v>
      </c>
      <c r="AR24" s="321"/>
      <c r="AS24" s="322"/>
      <c r="AT24" s="117" t="s">
        <v>166</v>
      </c>
      <c r="AU24" s="117"/>
      <c r="AV24" s="156"/>
      <c r="AW24" s="157">
        <f t="shared" si="8"/>
        <v>0</v>
      </c>
      <c r="AX24" s="158">
        <f t="shared" si="8"/>
        <v>0</v>
      </c>
    </row>
    <row r="25" spans="1:50" s="53" customFormat="1" ht="14.25" customHeight="1">
      <c r="A25" s="139"/>
      <c r="B25" s="284"/>
      <c r="C25" s="284"/>
      <c r="D25" s="159" t="s">
        <v>167</v>
      </c>
      <c r="E25" s="15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391">
        <f t="shared" si="3"/>
        <v>0</v>
      </c>
      <c r="S25" s="392"/>
      <c r="T25" s="391">
        <f t="shared" si="4"/>
        <v>0</v>
      </c>
      <c r="U25" s="392"/>
      <c r="V25" s="150"/>
      <c r="W25" s="149"/>
      <c r="X25" s="150"/>
      <c r="Y25" s="149"/>
      <c r="Z25" s="150"/>
      <c r="AA25" s="149"/>
      <c r="AB25" s="150"/>
      <c r="AC25" s="149"/>
      <c r="AD25" s="150"/>
      <c r="AE25" s="149"/>
      <c r="AF25" s="150"/>
      <c r="AG25" s="149"/>
      <c r="AH25" s="151">
        <f t="shared" si="5"/>
        <v>0</v>
      </c>
      <c r="AI25" s="152">
        <f t="shared" si="5"/>
        <v>0</v>
      </c>
      <c r="AJ25" s="153"/>
      <c r="AK25" s="154">
        <f>SUM(F25:Q25)</f>
        <v>0</v>
      </c>
      <c r="AL25" s="154">
        <f t="shared" si="6"/>
        <v>0</v>
      </c>
      <c r="AM25" s="154">
        <f t="shared" si="6"/>
        <v>0</v>
      </c>
      <c r="AN25" s="155">
        <f t="shared" si="7"/>
        <v>0</v>
      </c>
      <c r="AO25" s="155">
        <f t="shared" si="7"/>
        <v>0</v>
      </c>
      <c r="AR25" s="321"/>
      <c r="AS25" s="322"/>
      <c r="AT25" s="117" t="s">
        <v>167</v>
      </c>
      <c r="AU25" s="117"/>
      <c r="AV25" s="156"/>
      <c r="AW25" s="157">
        <f t="shared" si="8"/>
        <v>0</v>
      </c>
      <c r="AX25" s="158">
        <f t="shared" si="8"/>
        <v>0</v>
      </c>
    </row>
    <row r="26" spans="1:50" s="53" customFormat="1" ht="14.25" customHeight="1">
      <c r="A26" s="139"/>
      <c r="B26" s="395" t="s">
        <v>168</v>
      </c>
      <c r="C26" s="396"/>
      <c r="D26" s="396"/>
      <c r="E26" s="397"/>
      <c r="F26" s="163">
        <f aca="true" t="shared" si="9" ref="F26:Q26">SUM(F22:F25)</f>
        <v>0</v>
      </c>
      <c r="G26" s="164">
        <f t="shared" si="9"/>
        <v>0</v>
      </c>
      <c r="H26" s="163">
        <f t="shared" si="9"/>
        <v>0</v>
      </c>
      <c r="I26" s="164">
        <f t="shared" si="9"/>
        <v>0</v>
      </c>
      <c r="J26" s="165">
        <f t="shared" si="9"/>
        <v>0</v>
      </c>
      <c r="K26" s="166">
        <f t="shared" si="9"/>
        <v>0</v>
      </c>
      <c r="L26" s="163">
        <f t="shared" si="9"/>
        <v>0</v>
      </c>
      <c r="M26" s="164">
        <f t="shared" si="9"/>
        <v>0</v>
      </c>
      <c r="N26" s="165">
        <f t="shared" si="9"/>
        <v>0</v>
      </c>
      <c r="O26" s="166">
        <f t="shared" si="9"/>
        <v>0</v>
      </c>
      <c r="P26" s="165">
        <f t="shared" si="9"/>
        <v>0</v>
      </c>
      <c r="Q26" s="166">
        <f t="shared" si="9"/>
        <v>0</v>
      </c>
      <c r="R26" s="391">
        <f>IF(AN26&lt;&gt;AW26,"SALAH",AN26)</f>
        <v>0</v>
      </c>
      <c r="S26" s="392"/>
      <c r="T26" s="391">
        <f>IF(AO26&lt;&gt;AX26,"SALAH",AO26)</f>
        <v>0</v>
      </c>
      <c r="U26" s="392"/>
      <c r="V26" s="151">
        <f>SUM(V22:V25)</f>
        <v>0</v>
      </c>
      <c r="W26" s="151">
        <f aca="true" t="shared" si="10" ref="W26:AG26">SUM(W22:W25)</f>
        <v>0</v>
      </c>
      <c r="X26" s="151">
        <f t="shared" si="10"/>
        <v>0</v>
      </c>
      <c r="Y26" s="151">
        <f t="shared" si="10"/>
        <v>0</v>
      </c>
      <c r="Z26" s="151">
        <f t="shared" si="10"/>
        <v>0</v>
      </c>
      <c r="AA26" s="151">
        <f t="shared" si="10"/>
        <v>0</v>
      </c>
      <c r="AB26" s="151">
        <f t="shared" si="10"/>
        <v>0</v>
      </c>
      <c r="AC26" s="151">
        <f t="shared" si="10"/>
        <v>0</v>
      </c>
      <c r="AD26" s="151">
        <f t="shared" si="10"/>
        <v>0</v>
      </c>
      <c r="AE26" s="151">
        <f t="shared" si="10"/>
        <v>0</v>
      </c>
      <c r="AF26" s="151">
        <f t="shared" si="10"/>
        <v>0</v>
      </c>
      <c r="AG26" s="151">
        <f t="shared" si="10"/>
        <v>0</v>
      </c>
      <c r="AH26" s="151">
        <f t="shared" si="5"/>
        <v>0</v>
      </c>
      <c r="AI26" s="152">
        <f t="shared" si="5"/>
        <v>0</v>
      </c>
      <c r="AJ26" s="153"/>
      <c r="AK26" s="154">
        <f>SUM(AK22:AK25)</f>
        <v>0</v>
      </c>
      <c r="AL26" s="154">
        <f t="shared" si="6"/>
        <v>0</v>
      </c>
      <c r="AM26" s="154">
        <f t="shared" si="6"/>
        <v>0</v>
      </c>
      <c r="AN26" s="155">
        <f t="shared" si="7"/>
        <v>0</v>
      </c>
      <c r="AO26" s="155">
        <f t="shared" si="7"/>
        <v>0</v>
      </c>
      <c r="AR26" s="393" t="s">
        <v>146</v>
      </c>
      <c r="AS26" s="394"/>
      <c r="AT26" s="394"/>
      <c r="AU26" s="394"/>
      <c r="AV26" s="156"/>
      <c r="AW26" s="157">
        <f t="shared" si="8"/>
        <v>0</v>
      </c>
      <c r="AX26" s="158">
        <f t="shared" si="8"/>
        <v>0</v>
      </c>
    </row>
    <row r="27" spans="1:50" s="53" customFormat="1" ht="14.25" customHeight="1">
      <c r="A27" s="139"/>
      <c r="B27" s="160" t="s">
        <v>146</v>
      </c>
      <c r="C27" s="161"/>
      <c r="D27" s="161"/>
      <c r="E27" s="162"/>
      <c r="F27" s="163">
        <f>SUM(F21:F25)</f>
        <v>0</v>
      </c>
      <c r="G27" s="167">
        <f aca="true" t="shared" si="11" ref="G27:Q27">SUM(G21:G25)</f>
        <v>0</v>
      </c>
      <c r="H27" s="163">
        <f t="shared" si="11"/>
        <v>0</v>
      </c>
      <c r="I27" s="167">
        <f t="shared" si="11"/>
        <v>0</v>
      </c>
      <c r="J27" s="163">
        <f t="shared" si="11"/>
        <v>0</v>
      </c>
      <c r="K27" s="167">
        <f t="shared" si="11"/>
        <v>0</v>
      </c>
      <c r="L27" s="163">
        <f t="shared" si="11"/>
        <v>0</v>
      </c>
      <c r="M27" s="167">
        <f t="shared" si="11"/>
        <v>0</v>
      </c>
      <c r="N27" s="163">
        <f t="shared" si="11"/>
        <v>0</v>
      </c>
      <c r="O27" s="167">
        <f t="shared" si="11"/>
        <v>0</v>
      </c>
      <c r="P27" s="163">
        <f t="shared" si="11"/>
        <v>0</v>
      </c>
      <c r="Q27" s="167">
        <f t="shared" si="11"/>
        <v>0</v>
      </c>
      <c r="R27" s="391">
        <f>IF(AN27&lt;&gt;AW27,"SALAH",AN27)</f>
        <v>0</v>
      </c>
      <c r="S27" s="392"/>
      <c r="T27" s="391">
        <f>IF(AO27&lt;&gt;AX27,"SALAH",AO27)</f>
        <v>0</v>
      </c>
      <c r="U27" s="392"/>
      <c r="V27" s="151">
        <f>SUM(V21:V25)</f>
        <v>0</v>
      </c>
      <c r="W27" s="151">
        <f aca="true" t="shared" si="12" ref="W27:AG27">SUM(W21:W25)</f>
        <v>0</v>
      </c>
      <c r="X27" s="151">
        <f t="shared" si="12"/>
        <v>0</v>
      </c>
      <c r="Y27" s="151">
        <f t="shared" si="12"/>
        <v>0</v>
      </c>
      <c r="Z27" s="151">
        <f t="shared" si="12"/>
        <v>0</v>
      </c>
      <c r="AA27" s="151">
        <f t="shared" si="12"/>
        <v>0</v>
      </c>
      <c r="AB27" s="151">
        <f t="shared" si="12"/>
        <v>0</v>
      </c>
      <c r="AC27" s="151">
        <f t="shared" si="12"/>
        <v>0</v>
      </c>
      <c r="AD27" s="151">
        <f t="shared" si="12"/>
        <v>0</v>
      </c>
      <c r="AE27" s="151">
        <f t="shared" si="12"/>
        <v>0</v>
      </c>
      <c r="AF27" s="151">
        <f t="shared" si="12"/>
        <v>0</v>
      </c>
      <c r="AG27" s="151">
        <f t="shared" si="12"/>
        <v>0</v>
      </c>
      <c r="AH27" s="151">
        <f t="shared" si="5"/>
        <v>0</v>
      </c>
      <c r="AI27" s="152">
        <f t="shared" si="5"/>
        <v>0</v>
      </c>
      <c r="AJ27" s="153"/>
      <c r="AK27" s="154">
        <f>SUM(AK21:AK25)</f>
        <v>0</v>
      </c>
      <c r="AL27" s="154">
        <f>V27+X27+Z27+AB27+AD27+AF27</f>
        <v>0</v>
      </c>
      <c r="AM27" s="154">
        <f t="shared" si="6"/>
        <v>0</v>
      </c>
      <c r="AN27" s="155">
        <f t="shared" si="7"/>
        <v>0</v>
      </c>
      <c r="AO27" s="155">
        <f t="shared" si="7"/>
        <v>0</v>
      </c>
      <c r="AR27" s="393" t="s">
        <v>168</v>
      </c>
      <c r="AS27" s="394"/>
      <c r="AT27" s="394"/>
      <c r="AU27" s="394"/>
      <c r="AV27" s="156"/>
      <c r="AW27" s="157">
        <f t="shared" si="8"/>
        <v>0</v>
      </c>
      <c r="AX27" s="158">
        <f t="shared" si="8"/>
        <v>0</v>
      </c>
    </row>
    <row r="28" spans="1:50" s="53" customFormat="1" ht="14.25" customHeight="1">
      <c r="A28" s="139"/>
      <c r="B28" s="388" t="s">
        <v>147</v>
      </c>
      <c r="C28" s="389"/>
      <c r="D28" s="389"/>
      <c r="E28" s="390"/>
      <c r="F28" s="148"/>
      <c r="G28" s="149"/>
      <c r="H28" s="148"/>
      <c r="I28" s="149"/>
      <c r="J28" s="148"/>
      <c r="K28" s="149"/>
      <c r="L28" s="148"/>
      <c r="M28" s="149"/>
      <c r="N28" s="148"/>
      <c r="O28" s="149"/>
      <c r="P28" s="148"/>
      <c r="Q28" s="149"/>
      <c r="R28" s="391">
        <f t="shared" si="3"/>
        <v>0</v>
      </c>
      <c r="S28" s="392"/>
      <c r="T28" s="391">
        <f t="shared" si="4"/>
        <v>0</v>
      </c>
      <c r="U28" s="392"/>
      <c r="V28" s="150"/>
      <c r="W28" s="149"/>
      <c r="X28" s="150"/>
      <c r="Y28" s="149"/>
      <c r="Z28" s="150"/>
      <c r="AA28" s="149"/>
      <c r="AB28" s="150"/>
      <c r="AC28" s="149"/>
      <c r="AD28" s="150"/>
      <c r="AE28" s="149"/>
      <c r="AF28" s="150"/>
      <c r="AG28" s="149"/>
      <c r="AH28" s="151">
        <f t="shared" si="5"/>
        <v>0</v>
      </c>
      <c r="AI28" s="152">
        <f t="shared" si="5"/>
        <v>0</v>
      </c>
      <c r="AJ28" s="153"/>
      <c r="AK28" s="168">
        <f>SUM(F28:Q28)</f>
        <v>0</v>
      </c>
      <c r="AL28" s="154">
        <f>V28+X28+Z28+AB28+AD28+AF28</f>
        <v>0</v>
      </c>
      <c r="AM28" s="154">
        <f t="shared" si="6"/>
        <v>0</v>
      </c>
      <c r="AN28" s="155">
        <f t="shared" si="7"/>
        <v>0</v>
      </c>
      <c r="AO28" s="155">
        <f t="shared" si="7"/>
        <v>0</v>
      </c>
      <c r="AR28" s="169" t="s">
        <v>147</v>
      </c>
      <c r="AS28" s="170"/>
      <c r="AT28" s="170"/>
      <c r="AU28" s="170"/>
      <c r="AV28" s="171"/>
      <c r="AW28" s="172">
        <f>AP14</f>
        <v>0</v>
      </c>
      <c r="AX28" s="173">
        <f t="shared" si="8"/>
        <v>0</v>
      </c>
    </row>
    <row r="29" spans="1:39" s="25" customFormat="1" ht="3" customHeight="1">
      <c r="A29" s="13"/>
      <c r="B29" s="70"/>
      <c r="C29" s="7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L29" s="154">
        <f t="shared" si="6"/>
        <v>0</v>
      </c>
      <c r="AM29" s="154">
        <f t="shared" si="6"/>
        <v>0</v>
      </c>
    </row>
    <row r="30" spans="1:36" s="4" customFormat="1" ht="14.25" customHeight="1">
      <c r="A30" s="3" t="s">
        <v>193</v>
      </c>
      <c r="B30" s="3" t="s">
        <v>194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74"/>
      <c r="N30" s="174"/>
      <c r="O30" s="174"/>
      <c r="P30" s="174"/>
      <c r="Q30" s="174"/>
      <c r="R30" s="17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25" customFormat="1" ht="14.25" customHeight="1">
      <c r="A31" s="175"/>
      <c r="B31" s="175" t="s">
        <v>195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6"/>
    </row>
    <row r="32" spans="1:36" s="25" customFormat="1" ht="14.25" customHeight="1">
      <c r="A32" s="175"/>
      <c r="B32" s="398" t="s">
        <v>196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9" t="s">
        <v>197</v>
      </c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1"/>
      <c r="AJ32" s="21"/>
    </row>
    <row r="33" spans="1:36" s="25" customFormat="1" ht="14.25" customHeight="1">
      <c r="A33" s="175"/>
      <c r="B33" s="402" t="s">
        <v>198</v>
      </c>
      <c r="C33" s="402"/>
      <c r="D33" s="402" t="s">
        <v>199</v>
      </c>
      <c r="E33" s="402"/>
      <c r="F33" s="402"/>
      <c r="G33" s="402"/>
      <c r="H33" s="402"/>
      <c r="I33" s="402"/>
      <c r="J33" s="402"/>
      <c r="K33" s="402"/>
      <c r="L33" s="402"/>
      <c r="M33" s="402" t="s">
        <v>200</v>
      </c>
      <c r="N33" s="402"/>
      <c r="O33" s="402"/>
      <c r="P33" s="402"/>
      <c r="Q33" s="402"/>
      <c r="R33" s="402"/>
      <c r="S33" s="403" t="s">
        <v>198</v>
      </c>
      <c r="T33" s="404"/>
      <c r="U33" s="177" t="s">
        <v>201</v>
      </c>
      <c r="V33" s="178"/>
      <c r="W33" s="178"/>
      <c r="X33" s="178"/>
      <c r="Y33" s="178"/>
      <c r="Z33" s="178"/>
      <c r="AA33" s="178"/>
      <c r="AB33" s="178"/>
      <c r="AC33" s="178"/>
      <c r="AD33" s="403" t="s">
        <v>200</v>
      </c>
      <c r="AE33" s="405"/>
      <c r="AF33" s="405"/>
      <c r="AG33" s="405"/>
      <c r="AH33" s="405"/>
      <c r="AI33" s="404"/>
      <c r="AJ33" s="21"/>
    </row>
    <row r="34" spans="1:36" s="25" customFormat="1" ht="14.25" customHeight="1">
      <c r="A34" s="179"/>
      <c r="B34" s="406" t="s">
        <v>87</v>
      </c>
      <c r="C34" s="406"/>
      <c r="D34" s="406" t="s">
        <v>88</v>
      </c>
      <c r="E34" s="406"/>
      <c r="F34" s="406"/>
      <c r="G34" s="406"/>
      <c r="H34" s="406"/>
      <c r="I34" s="406"/>
      <c r="J34" s="406"/>
      <c r="K34" s="406"/>
      <c r="L34" s="406"/>
      <c r="M34" s="406" t="s">
        <v>89</v>
      </c>
      <c r="N34" s="406"/>
      <c r="O34" s="406"/>
      <c r="P34" s="406"/>
      <c r="Q34" s="406"/>
      <c r="R34" s="406"/>
      <c r="S34" s="407" t="s">
        <v>90</v>
      </c>
      <c r="T34" s="408"/>
      <c r="U34" s="407" t="s">
        <v>91</v>
      </c>
      <c r="V34" s="409"/>
      <c r="W34" s="409"/>
      <c r="X34" s="409"/>
      <c r="Y34" s="409"/>
      <c r="Z34" s="409"/>
      <c r="AA34" s="409"/>
      <c r="AB34" s="409"/>
      <c r="AC34" s="408"/>
      <c r="AD34" s="407" t="s">
        <v>92</v>
      </c>
      <c r="AE34" s="409"/>
      <c r="AF34" s="409"/>
      <c r="AG34" s="409"/>
      <c r="AH34" s="409"/>
      <c r="AI34" s="408"/>
      <c r="AJ34" s="21"/>
    </row>
    <row r="35" spans="1:36" s="25" customFormat="1" ht="14.25" customHeight="1">
      <c r="A35" s="179"/>
      <c r="B35" s="410" t="s">
        <v>11</v>
      </c>
      <c r="C35" s="410"/>
      <c r="D35" s="411" t="s">
        <v>202</v>
      </c>
      <c r="E35" s="411"/>
      <c r="F35" s="411"/>
      <c r="G35" s="411"/>
      <c r="H35" s="411"/>
      <c r="I35" s="411"/>
      <c r="J35" s="411"/>
      <c r="K35" s="411"/>
      <c r="L35" s="411"/>
      <c r="M35" s="412"/>
      <c r="N35" s="412"/>
      <c r="O35" s="412"/>
      <c r="P35" s="412"/>
      <c r="Q35" s="412"/>
      <c r="R35" s="412"/>
      <c r="S35" s="413" t="s">
        <v>11</v>
      </c>
      <c r="T35" s="414"/>
      <c r="U35" s="415" t="s">
        <v>203</v>
      </c>
      <c r="V35" s="416"/>
      <c r="W35" s="416"/>
      <c r="X35" s="416"/>
      <c r="Y35" s="416"/>
      <c r="Z35" s="416"/>
      <c r="AA35" s="416"/>
      <c r="AB35" s="416"/>
      <c r="AC35" s="417"/>
      <c r="AD35" s="418"/>
      <c r="AE35" s="419"/>
      <c r="AF35" s="419"/>
      <c r="AG35" s="419"/>
      <c r="AH35" s="419"/>
      <c r="AI35" s="420"/>
      <c r="AJ35" s="21"/>
    </row>
    <row r="36" spans="1:36" s="25" customFormat="1" ht="14.25" customHeight="1">
      <c r="A36" s="179"/>
      <c r="B36" s="421" t="s">
        <v>15</v>
      </c>
      <c r="C36" s="422"/>
      <c r="D36" s="427" t="s">
        <v>204</v>
      </c>
      <c r="E36" s="427"/>
      <c r="F36" s="427"/>
      <c r="G36" s="427"/>
      <c r="H36" s="427"/>
      <c r="I36" s="427"/>
      <c r="J36" s="427"/>
      <c r="K36" s="427"/>
      <c r="L36" s="427"/>
      <c r="M36" s="428">
        <f>SUM(M37:R40)</f>
        <v>0</v>
      </c>
      <c r="N36" s="428"/>
      <c r="O36" s="428"/>
      <c r="P36" s="428"/>
      <c r="Q36" s="428"/>
      <c r="R36" s="428"/>
      <c r="S36" s="421" t="s">
        <v>15</v>
      </c>
      <c r="T36" s="422"/>
      <c r="U36" s="429" t="s">
        <v>205</v>
      </c>
      <c r="V36" s="430"/>
      <c r="W36" s="430"/>
      <c r="X36" s="430"/>
      <c r="Y36" s="430"/>
      <c r="Z36" s="430"/>
      <c r="AA36" s="430"/>
      <c r="AB36" s="430"/>
      <c r="AC36" s="431"/>
      <c r="AD36" s="435"/>
      <c r="AE36" s="436"/>
      <c r="AF36" s="436"/>
      <c r="AG36" s="436"/>
      <c r="AH36" s="436"/>
      <c r="AI36" s="437"/>
      <c r="AJ36" s="21"/>
    </row>
    <row r="37" spans="1:36" s="25" customFormat="1" ht="14.25" customHeight="1">
      <c r="A37" s="179"/>
      <c r="B37" s="423"/>
      <c r="C37" s="424"/>
      <c r="D37" s="180" t="s">
        <v>20</v>
      </c>
      <c r="E37" s="441" t="s">
        <v>206</v>
      </c>
      <c r="F37" s="442"/>
      <c r="G37" s="442"/>
      <c r="H37" s="442"/>
      <c r="I37" s="442"/>
      <c r="J37" s="442"/>
      <c r="K37" s="442"/>
      <c r="L37" s="442"/>
      <c r="M37" s="443"/>
      <c r="N37" s="443"/>
      <c r="O37" s="443"/>
      <c r="P37" s="443"/>
      <c r="Q37" s="443"/>
      <c r="R37" s="443"/>
      <c r="S37" s="425"/>
      <c r="T37" s="426"/>
      <c r="U37" s="432"/>
      <c r="V37" s="433"/>
      <c r="W37" s="433"/>
      <c r="X37" s="433"/>
      <c r="Y37" s="433"/>
      <c r="Z37" s="433"/>
      <c r="AA37" s="433"/>
      <c r="AB37" s="433"/>
      <c r="AC37" s="434"/>
      <c r="AD37" s="438"/>
      <c r="AE37" s="439"/>
      <c r="AF37" s="439"/>
      <c r="AG37" s="439"/>
      <c r="AH37" s="439"/>
      <c r="AI37" s="440"/>
      <c r="AJ37" s="21"/>
    </row>
    <row r="38" spans="1:36" s="25" customFormat="1" ht="14.25" customHeight="1">
      <c r="A38" s="179"/>
      <c r="B38" s="423"/>
      <c r="C38" s="424"/>
      <c r="D38" s="180" t="s">
        <v>22</v>
      </c>
      <c r="E38" s="441" t="s">
        <v>207</v>
      </c>
      <c r="F38" s="442"/>
      <c r="G38" s="442"/>
      <c r="H38" s="442"/>
      <c r="I38" s="442"/>
      <c r="J38" s="442"/>
      <c r="K38" s="442"/>
      <c r="L38" s="442"/>
      <c r="M38" s="443"/>
      <c r="N38" s="443"/>
      <c r="O38" s="443"/>
      <c r="P38" s="443"/>
      <c r="Q38" s="443"/>
      <c r="R38" s="443"/>
      <c r="S38" s="421" t="s">
        <v>18</v>
      </c>
      <c r="T38" s="422"/>
      <c r="U38" s="444" t="s">
        <v>208</v>
      </c>
      <c r="V38" s="445"/>
      <c r="W38" s="445"/>
      <c r="X38" s="445"/>
      <c r="Y38" s="445"/>
      <c r="Z38" s="445"/>
      <c r="AA38" s="445"/>
      <c r="AB38" s="445"/>
      <c r="AC38" s="446"/>
      <c r="AD38" s="435"/>
      <c r="AE38" s="436"/>
      <c r="AF38" s="436"/>
      <c r="AG38" s="436"/>
      <c r="AH38" s="436"/>
      <c r="AI38" s="437"/>
      <c r="AJ38" s="21"/>
    </row>
    <row r="39" spans="1:36" s="25" customFormat="1" ht="14.25" customHeight="1">
      <c r="A39" s="179"/>
      <c r="B39" s="423"/>
      <c r="C39" s="424"/>
      <c r="D39" s="180" t="s">
        <v>209</v>
      </c>
      <c r="E39" s="441" t="s">
        <v>210</v>
      </c>
      <c r="F39" s="442"/>
      <c r="G39" s="442"/>
      <c r="H39" s="442"/>
      <c r="I39" s="442"/>
      <c r="J39" s="442"/>
      <c r="K39" s="442"/>
      <c r="L39" s="442"/>
      <c r="M39" s="443"/>
      <c r="N39" s="443"/>
      <c r="O39" s="443"/>
      <c r="P39" s="443"/>
      <c r="Q39" s="443"/>
      <c r="R39" s="443"/>
      <c r="S39" s="425"/>
      <c r="T39" s="426"/>
      <c r="U39" s="447"/>
      <c r="V39" s="448"/>
      <c r="W39" s="448"/>
      <c r="X39" s="448"/>
      <c r="Y39" s="448"/>
      <c r="Z39" s="448"/>
      <c r="AA39" s="448"/>
      <c r="AB39" s="448"/>
      <c r="AC39" s="449"/>
      <c r="AD39" s="438"/>
      <c r="AE39" s="439"/>
      <c r="AF39" s="439"/>
      <c r="AG39" s="439"/>
      <c r="AH39" s="439"/>
      <c r="AI39" s="440"/>
      <c r="AJ39" s="21"/>
    </row>
    <row r="40" spans="1:36" s="25" customFormat="1" ht="14.25" customHeight="1">
      <c r="A40" s="179"/>
      <c r="B40" s="425"/>
      <c r="C40" s="426"/>
      <c r="D40" s="180" t="s">
        <v>28</v>
      </c>
      <c r="E40" s="450" t="s">
        <v>211</v>
      </c>
      <c r="F40" s="450"/>
      <c r="G40" s="450"/>
      <c r="H40" s="450"/>
      <c r="I40" s="450"/>
      <c r="J40" s="450"/>
      <c r="K40" s="450"/>
      <c r="L40" s="441"/>
      <c r="M40" s="451"/>
      <c r="N40" s="452"/>
      <c r="O40" s="452"/>
      <c r="P40" s="452"/>
      <c r="Q40" s="452"/>
      <c r="R40" s="453"/>
      <c r="S40" s="421" t="s">
        <v>44</v>
      </c>
      <c r="T40" s="422"/>
      <c r="U40" s="444" t="s">
        <v>212</v>
      </c>
      <c r="V40" s="445"/>
      <c r="W40" s="445"/>
      <c r="X40" s="445"/>
      <c r="Y40" s="445"/>
      <c r="Z40" s="445"/>
      <c r="AA40" s="445"/>
      <c r="AB40" s="445"/>
      <c r="AC40" s="446"/>
      <c r="AD40" s="454"/>
      <c r="AE40" s="455"/>
      <c r="AF40" s="455"/>
      <c r="AG40" s="455"/>
      <c r="AH40" s="455"/>
      <c r="AI40" s="456"/>
      <c r="AJ40" s="21"/>
    </row>
    <row r="41" spans="1:36" s="25" customFormat="1" ht="14.25" customHeight="1">
      <c r="A41" s="179"/>
      <c r="B41" s="421" t="s">
        <v>18</v>
      </c>
      <c r="C41" s="422"/>
      <c r="D41" s="460" t="s">
        <v>213</v>
      </c>
      <c r="E41" s="461"/>
      <c r="F41" s="461"/>
      <c r="G41" s="461"/>
      <c r="H41" s="461"/>
      <c r="I41" s="461"/>
      <c r="J41" s="461"/>
      <c r="K41" s="461"/>
      <c r="L41" s="462"/>
      <c r="M41" s="463">
        <f>SUM(M42:R43)</f>
        <v>0</v>
      </c>
      <c r="N41" s="464"/>
      <c r="O41" s="464"/>
      <c r="P41" s="464"/>
      <c r="Q41" s="464"/>
      <c r="R41" s="465"/>
      <c r="S41" s="425"/>
      <c r="T41" s="426"/>
      <c r="U41" s="447"/>
      <c r="V41" s="448"/>
      <c r="W41" s="448"/>
      <c r="X41" s="448"/>
      <c r="Y41" s="448"/>
      <c r="Z41" s="448"/>
      <c r="AA41" s="448"/>
      <c r="AB41" s="448"/>
      <c r="AC41" s="449"/>
      <c r="AD41" s="457"/>
      <c r="AE41" s="458"/>
      <c r="AF41" s="458"/>
      <c r="AG41" s="458"/>
      <c r="AH41" s="458"/>
      <c r="AI41" s="459"/>
      <c r="AJ41" s="21"/>
    </row>
    <row r="42" spans="1:36" s="25" customFormat="1" ht="14.25" customHeight="1">
      <c r="A42" s="179"/>
      <c r="B42" s="423"/>
      <c r="C42" s="424"/>
      <c r="D42" s="180" t="s">
        <v>20</v>
      </c>
      <c r="E42" s="450" t="s">
        <v>214</v>
      </c>
      <c r="F42" s="450"/>
      <c r="G42" s="450"/>
      <c r="H42" s="450"/>
      <c r="I42" s="450"/>
      <c r="J42" s="450"/>
      <c r="K42" s="450"/>
      <c r="L42" s="441"/>
      <c r="M42" s="451"/>
      <c r="N42" s="452"/>
      <c r="O42" s="452"/>
      <c r="P42" s="452"/>
      <c r="Q42" s="452"/>
      <c r="R42" s="453"/>
      <c r="S42" s="421" t="s">
        <v>50</v>
      </c>
      <c r="T42" s="422"/>
      <c r="U42" s="473" t="s">
        <v>215</v>
      </c>
      <c r="V42" s="474"/>
      <c r="W42" s="474"/>
      <c r="X42" s="474"/>
      <c r="Y42" s="474"/>
      <c r="Z42" s="474"/>
      <c r="AA42" s="474"/>
      <c r="AB42" s="474"/>
      <c r="AC42" s="475"/>
      <c r="AD42" s="463">
        <f>SUM(AD43:AI48)</f>
        <v>0</v>
      </c>
      <c r="AE42" s="464"/>
      <c r="AF42" s="464"/>
      <c r="AG42" s="464"/>
      <c r="AH42" s="464"/>
      <c r="AI42" s="465"/>
      <c r="AJ42" s="21"/>
    </row>
    <row r="43" spans="1:36" s="25" customFormat="1" ht="14.25" customHeight="1">
      <c r="A43" s="179"/>
      <c r="B43" s="423"/>
      <c r="C43" s="424"/>
      <c r="D43" s="180" t="s">
        <v>22</v>
      </c>
      <c r="E43" s="450" t="s">
        <v>216</v>
      </c>
      <c r="F43" s="468"/>
      <c r="G43" s="468"/>
      <c r="H43" s="468"/>
      <c r="I43" s="468"/>
      <c r="J43" s="468"/>
      <c r="K43" s="468"/>
      <c r="L43" s="469"/>
      <c r="M43" s="451"/>
      <c r="N43" s="452"/>
      <c r="O43" s="452"/>
      <c r="P43" s="452"/>
      <c r="Q43" s="452"/>
      <c r="R43" s="453"/>
      <c r="S43" s="423"/>
      <c r="T43" s="424"/>
      <c r="U43" s="473" t="s">
        <v>217</v>
      </c>
      <c r="V43" s="474"/>
      <c r="W43" s="474"/>
      <c r="X43" s="474"/>
      <c r="Y43" s="474"/>
      <c r="Z43" s="474"/>
      <c r="AA43" s="474"/>
      <c r="AB43" s="474"/>
      <c r="AC43" s="475"/>
      <c r="AD43" s="476"/>
      <c r="AE43" s="477"/>
      <c r="AF43" s="477"/>
      <c r="AG43" s="477"/>
      <c r="AH43" s="477"/>
      <c r="AI43" s="478"/>
      <c r="AJ43" s="21"/>
    </row>
    <row r="44" spans="1:36" s="25" customFormat="1" ht="14.25" customHeight="1">
      <c r="A44" s="179"/>
      <c r="B44" s="423" t="s">
        <v>44</v>
      </c>
      <c r="C44" s="424"/>
      <c r="D44" s="181" t="s">
        <v>218</v>
      </c>
      <c r="E44" s="182"/>
      <c r="F44" s="182"/>
      <c r="G44" s="182"/>
      <c r="H44" s="182"/>
      <c r="I44" s="182"/>
      <c r="J44" s="182"/>
      <c r="K44" s="182"/>
      <c r="L44" s="183"/>
      <c r="M44" s="463">
        <f>SUM(M45:R46)</f>
        <v>0</v>
      </c>
      <c r="N44" s="466"/>
      <c r="O44" s="466"/>
      <c r="P44" s="466"/>
      <c r="Q44" s="466"/>
      <c r="R44" s="467"/>
      <c r="S44" s="423"/>
      <c r="T44" s="424"/>
      <c r="U44" s="473" t="s">
        <v>219</v>
      </c>
      <c r="V44" s="474"/>
      <c r="W44" s="474"/>
      <c r="X44" s="474"/>
      <c r="Y44" s="474"/>
      <c r="Z44" s="474"/>
      <c r="AA44" s="474"/>
      <c r="AB44" s="474"/>
      <c r="AC44" s="475"/>
      <c r="AD44" s="451"/>
      <c r="AE44" s="452"/>
      <c r="AF44" s="452"/>
      <c r="AG44" s="452"/>
      <c r="AH44" s="452"/>
      <c r="AI44" s="453"/>
      <c r="AJ44" s="21"/>
    </row>
    <row r="45" spans="1:36" s="25" customFormat="1" ht="17.25" customHeight="1">
      <c r="A45" s="179"/>
      <c r="B45" s="423"/>
      <c r="C45" s="424"/>
      <c r="D45" s="180" t="s">
        <v>20</v>
      </c>
      <c r="E45" s="450" t="s">
        <v>128</v>
      </c>
      <c r="F45" s="450"/>
      <c r="G45" s="450"/>
      <c r="H45" s="450"/>
      <c r="I45" s="450"/>
      <c r="J45" s="450"/>
      <c r="K45" s="450"/>
      <c r="L45" s="441"/>
      <c r="M45" s="470"/>
      <c r="N45" s="471"/>
      <c r="O45" s="471"/>
      <c r="P45" s="471"/>
      <c r="Q45" s="471"/>
      <c r="R45" s="472"/>
      <c r="S45" s="423"/>
      <c r="T45" s="424"/>
      <c r="U45" s="473" t="s">
        <v>220</v>
      </c>
      <c r="V45" s="474"/>
      <c r="W45" s="474"/>
      <c r="X45" s="474"/>
      <c r="Y45" s="474"/>
      <c r="Z45" s="474"/>
      <c r="AA45" s="474"/>
      <c r="AB45" s="474"/>
      <c r="AC45" s="475"/>
      <c r="AD45" s="451"/>
      <c r="AE45" s="452"/>
      <c r="AF45" s="452"/>
      <c r="AG45" s="452"/>
      <c r="AH45" s="452"/>
      <c r="AI45" s="453"/>
      <c r="AJ45" s="21"/>
    </row>
    <row r="46" spans="1:36" s="25" customFormat="1" ht="14.25" customHeight="1">
      <c r="A46" s="179"/>
      <c r="B46" s="423"/>
      <c r="C46" s="424"/>
      <c r="D46" s="180" t="s">
        <v>22</v>
      </c>
      <c r="E46" s="450" t="s">
        <v>211</v>
      </c>
      <c r="F46" s="468"/>
      <c r="G46" s="468"/>
      <c r="H46" s="468"/>
      <c r="I46" s="468"/>
      <c r="J46" s="468"/>
      <c r="K46" s="468"/>
      <c r="L46" s="469"/>
      <c r="M46" s="470"/>
      <c r="N46" s="471"/>
      <c r="O46" s="471"/>
      <c r="P46" s="471"/>
      <c r="Q46" s="471"/>
      <c r="R46" s="472"/>
      <c r="S46" s="423"/>
      <c r="T46" s="424"/>
      <c r="U46" s="473" t="s">
        <v>221</v>
      </c>
      <c r="V46" s="474"/>
      <c r="W46" s="474"/>
      <c r="X46" s="474"/>
      <c r="Y46" s="474"/>
      <c r="Z46" s="474"/>
      <c r="AA46" s="474"/>
      <c r="AB46" s="474"/>
      <c r="AC46" s="475"/>
      <c r="AD46" s="451"/>
      <c r="AE46" s="452"/>
      <c r="AF46" s="452"/>
      <c r="AG46" s="452"/>
      <c r="AH46" s="452"/>
      <c r="AI46" s="453"/>
      <c r="AJ46" s="21"/>
    </row>
    <row r="47" spans="1:36" s="25" customFormat="1" ht="14.25" customHeight="1">
      <c r="A47" s="179"/>
      <c r="B47" s="479" t="s">
        <v>50</v>
      </c>
      <c r="C47" s="479"/>
      <c r="D47" s="480" t="s">
        <v>222</v>
      </c>
      <c r="E47" s="480"/>
      <c r="F47" s="480"/>
      <c r="G47" s="480"/>
      <c r="H47" s="480"/>
      <c r="I47" s="480"/>
      <c r="J47" s="480"/>
      <c r="K47" s="480"/>
      <c r="L47" s="480"/>
      <c r="M47" s="451"/>
      <c r="N47" s="452"/>
      <c r="O47" s="452"/>
      <c r="P47" s="452"/>
      <c r="Q47" s="452"/>
      <c r="R47" s="453"/>
      <c r="S47" s="423"/>
      <c r="T47" s="424"/>
      <c r="U47" s="473" t="s">
        <v>223</v>
      </c>
      <c r="V47" s="474"/>
      <c r="W47" s="474"/>
      <c r="X47" s="474"/>
      <c r="Y47" s="474"/>
      <c r="Z47" s="474"/>
      <c r="AA47" s="474"/>
      <c r="AB47" s="474"/>
      <c r="AC47" s="475"/>
      <c r="AD47" s="451"/>
      <c r="AE47" s="452"/>
      <c r="AF47" s="452"/>
      <c r="AG47" s="452"/>
      <c r="AH47" s="452"/>
      <c r="AI47" s="453"/>
      <c r="AJ47" s="21"/>
    </row>
    <row r="48" spans="1:36" s="4" customFormat="1" ht="14.25" customHeight="1">
      <c r="A48" s="179"/>
      <c r="B48" s="479"/>
      <c r="C48" s="479"/>
      <c r="D48" s="480"/>
      <c r="E48" s="480"/>
      <c r="F48" s="480"/>
      <c r="G48" s="480"/>
      <c r="H48" s="480"/>
      <c r="I48" s="480"/>
      <c r="J48" s="480"/>
      <c r="K48" s="480"/>
      <c r="L48" s="480"/>
      <c r="M48" s="481"/>
      <c r="N48" s="481"/>
      <c r="O48" s="481"/>
      <c r="P48" s="481"/>
      <c r="Q48" s="481"/>
      <c r="R48" s="481"/>
      <c r="S48" s="425"/>
      <c r="T48" s="426"/>
      <c r="U48" s="473" t="s">
        <v>224</v>
      </c>
      <c r="V48" s="474"/>
      <c r="W48" s="474"/>
      <c r="X48" s="474"/>
      <c r="Y48" s="474"/>
      <c r="Z48" s="474"/>
      <c r="AA48" s="474"/>
      <c r="AB48" s="474"/>
      <c r="AC48" s="475"/>
      <c r="AD48" s="451"/>
      <c r="AE48" s="452"/>
      <c r="AF48" s="452"/>
      <c r="AG48" s="452"/>
      <c r="AH48" s="452"/>
      <c r="AI48" s="453"/>
      <c r="AJ48" s="3"/>
    </row>
    <row r="49" spans="1:36" s="53" customFormat="1" ht="14.25" customHeight="1">
      <c r="A49" s="179"/>
      <c r="B49" s="479"/>
      <c r="C49" s="479"/>
      <c r="D49" s="480"/>
      <c r="E49" s="480"/>
      <c r="F49" s="480"/>
      <c r="G49" s="480"/>
      <c r="H49" s="480"/>
      <c r="I49" s="480"/>
      <c r="J49" s="480"/>
      <c r="K49" s="480"/>
      <c r="L49" s="480"/>
      <c r="M49" s="481"/>
      <c r="N49" s="481"/>
      <c r="O49" s="481"/>
      <c r="P49" s="481"/>
      <c r="Q49" s="481"/>
      <c r="R49" s="481"/>
      <c r="S49" s="413"/>
      <c r="T49" s="414"/>
      <c r="U49" s="482" t="s">
        <v>225</v>
      </c>
      <c r="V49" s="483"/>
      <c r="W49" s="483"/>
      <c r="X49" s="483"/>
      <c r="Y49" s="483"/>
      <c r="Z49" s="483"/>
      <c r="AA49" s="483"/>
      <c r="AB49" s="483"/>
      <c r="AC49" s="484"/>
      <c r="AD49" s="463">
        <f>M50-SUM(AD35:AI41,AD42)</f>
        <v>0</v>
      </c>
      <c r="AE49" s="464"/>
      <c r="AF49" s="464"/>
      <c r="AG49" s="464"/>
      <c r="AH49" s="464"/>
      <c r="AI49" s="465"/>
      <c r="AJ49" s="50"/>
    </row>
    <row r="50" spans="1:36" s="53" customFormat="1" ht="14.25" customHeight="1">
      <c r="A50" s="179"/>
      <c r="B50" s="410"/>
      <c r="C50" s="410"/>
      <c r="D50" s="485" t="s">
        <v>226</v>
      </c>
      <c r="E50" s="485"/>
      <c r="F50" s="485"/>
      <c r="G50" s="485"/>
      <c r="H50" s="485"/>
      <c r="I50" s="485"/>
      <c r="J50" s="485"/>
      <c r="K50" s="485"/>
      <c r="L50" s="485"/>
      <c r="M50" s="428">
        <f>SUM(M35,M36,M41,M44,M47)</f>
        <v>0</v>
      </c>
      <c r="N50" s="428"/>
      <c r="O50" s="428"/>
      <c r="P50" s="428"/>
      <c r="Q50" s="428"/>
      <c r="R50" s="428"/>
      <c r="S50" s="413"/>
      <c r="T50" s="414"/>
      <c r="U50" s="486" t="s">
        <v>227</v>
      </c>
      <c r="V50" s="487"/>
      <c r="W50" s="487"/>
      <c r="X50" s="487"/>
      <c r="Y50" s="487"/>
      <c r="Z50" s="487"/>
      <c r="AA50" s="487"/>
      <c r="AB50" s="487"/>
      <c r="AC50" s="488"/>
      <c r="AD50" s="463">
        <f>SUM(AD35:AI41,AD42,AD49)</f>
        <v>0</v>
      </c>
      <c r="AE50" s="464"/>
      <c r="AF50" s="464"/>
      <c r="AG50" s="464"/>
      <c r="AH50" s="464"/>
      <c r="AI50" s="465"/>
      <c r="AJ50" s="50"/>
    </row>
    <row r="51" spans="1:36" s="25" customFormat="1" ht="3" customHeight="1">
      <c r="A51" s="184"/>
      <c r="B51" s="18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25" customFormat="1" ht="14.25" customHeight="1">
      <c r="A52" s="3" t="s">
        <v>228</v>
      </c>
      <c r="B52" s="3" t="s">
        <v>229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25" customFormat="1" ht="14.25" customHeight="1">
      <c r="A53" s="21"/>
      <c r="B53" s="21" t="s">
        <v>11</v>
      </c>
      <c r="C53" s="21" t="s">
        <v>230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25" customFormat="1" ht="14.25" customHeight="1">
      <c r="A54" s="139"/>
      <c r="B54" s="284" t="s">
        <v>231</v>
      </c>
      <c r="C54" s="284" t="s">
        <v>232</v>
      </c>
      <c r="D54" s="284"/>
      <c r="E54" s="284"/>
      <c r="F54" s="284"/>
      <c r="G54" s="284"/>
      <c r="H54" s="284"/>
      <c r="I54" s="284"/>
      <c r="J54" s="284"/>
      <c r="K54" s="284"/>
      <c r="L54" s="284" t="s">
        <v>233</v>
      </c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 t="s">
        <v>234</v>
      </c>
      <c r="AF54" s="284"/>
      <c r="AG54" s="284"/>
      <c r="AH54" s="284"/>
      <c r="AI54" s="284"/>
      <c r="AJ54" s="74"/>
    </row>
    <row r="55" spans="1:36" s="25" customFormat="1" ht="14.25" customHeight="1">
      <c r="A55" s="139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 t="s">
        <v>235</v>
      </c>
      <c r="M55" s="284"/>
      <c r="N55" s="284"/>
      <c r="O55" s="284"/>
      <c r="P55" s="284"/>
      <c r="Q55" s="284" t="s">
        <v>236</v>
      </c>
      <c r="R55" s="284"/>
      <c r="S55" s="284"/>
      <c r="T55" s="284"/>
      <c r="U55" s="284"/>
      <c r="V55" s="284" t="s">
        <v>237</v>
      </c>
      <c r="W55" s="284"/>
      <c r="X55" s="284"/>
      <c r="Y55" s="284"/>
      <c r="Z55" s="284"/>
      <c r="AA55" s="284" t="s">
        <v>238</v>
      </c>
      <c r="AB55" s="284"/>
      <c r="AC55" s="284"/>
      <c r="AD55" s="284"/>
      <c r="AE55" s="284"/>
      <c r="AF55" s="284"/>
      <c r="AG55" s="284"/>
      <c r="AH55" s="284"/>
      <c r="AI55" s="284"/>
      <c r="AJ55" s="74"/>
    </row>
    <row r="56" spans="1:36" s="25" customFormat="1" ht="14.25" customHeight="1">
      <c r="A56" s="139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 t="s">
        <v>239</v>
      </c>
      <c r="M56" s="284"/>
      <c r="N56" s="284" t="s">
        <v>240</v>
      </c>
      <c r="O56" s="284"/>
      <c r="P56" s="284"/>
      <c r="Q56" s="284" t="s">
        <v>239</v>
      </c>
      <c r="R56" s="284"/>
      <c r="S56" s="284" t="s">
        <v>240</v>
      </c>
      <c r="T56" s="284"/>
      <c r="U56" s="284"/>
      <c r="V56" s="284" t="s">
        <v>239</v>
      </c>
      <c r="W56" s="284"/>
      <c r="X56" s="284" t="s">
        <v>240</v>
      </c>
      <c r="Y56" s="284"/>
      <c r="Z56" s="284"/>
      <c r="AA56" s="284" t="s">
        <v>239</v>
      </c>
      <c r="AB56" s="284"/>
      <c r="AC56" s="284" t="s">
        <v>241</v>
      </c>
      <c r="AD56" s="284"/>
      <c r="AE56" s="284" t="s">
        <v>239</v>
      </c>
      <c r="AF56" s="284"/>
      <c r="AG56" s="284" t="s">
        <v>240</v>
      </c>
      <c r="AH56" s="284"/>
      <c r="AI56" s="284"/>
      <c r="AJ56" s="185"/>
    </row>
    <row r="57" spans="1:36" s="53" customFormat="1" ht="14.25" customHeight="1">
      <c r="A57" s="139"/>
      <c r="B57" s="76" t="s">
        <v>87</v>
      </c>
      <c r="C57" s="387" t="s">
        <v>88</v>
      </c>
      <c r="D57" s="489"/>
      <c r="E57" s="489"/>
      <c r="F57" s="489"/>
      <c r="G57" s="489"/>
      <c r="H57" s="489"/>
      <c r="I57" s="489"/>
      <c r="J57" s="489"/>
      <c r="K57" s="489"/>
      <c r="L57" s="490" t="s">
        <v>89</v>
      </c>
      <c r="M57" s="490"/>
      <c r="N57" s="490" t="s">
        <v>90</v>
      </c>
      <c r="O57" s="490"/>
      <c r="P57" s="490"/>
      <c r="Q57" s="490" t="s">
        <v>91</v>
      </c>
      <c r="R57" s="490"/>
      <c r="S57" s="490" t="s">
        <v>92</v>
      </c>
      <c r="T57" s="490"/>
      <c r="U57" s="490"/>
      <c r="V57" s="490" t="s">
        <v>93</v>
      </c>
      <c r="W57" s="490"/>
      <c r="X57" s="490" t="s">
        <v>94</v>
      </c>
      <c r="Y57" s="490"/>
      <c r="Z57" s="490"/>
      <c r="AA57" s="490" t="s">
        <v>95</v>
      </c>
      <c r="AB57" s="490"/>
      <c r="AC57" s="490" t="s">
        <v>96</v>
      </c>
      <c r="AD57" s="490"/>
      <c r="AE57" s="490" t="s">
        <v>97</v>
      </c>
      <c r="AF57" s="490"/>
      <c r="AG57" s="490" t="s">
        <v>98</v>
      </c>
      <c r="AH57" s="490"/>
      <c r="AI57" s="490"/>
      <c r="AJ57" s="186"/>
    </row>
    <row r="58" spans="1:36" s="53" customFormat="1" ht="14.25" customHeight="1">
      <c r="A58" s="13"/>
      <c r="B58" s="58" t="s">
        <v>11</v>
      </c>
      <c r="C58" s="187" t="s">
        <v>242</v>
      </c>
      <c r="D58" s="159"/>
      <c r="E58" s="188"/>
      <c r="F58" s="189"/>
      <c r="G58" s="189"/>
      <c r="H58" s="189"/>
      <c r="I58" s="189"/>
      <c r="J58" s="189"/>
      <c r="K58" s="190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2">
        <f>SUM(L58,Q58,V58)</f>
        <v>0</v>
      </c>
      <c r="AB58" s="492"/>
      <c r="AC58" s="492">
        <f>SUM(N58,S58,X58)</f>
        <v>0</v>
      </c>
      <c r="AD58" s="492"/>
      <c r="AE58" s="491"/>
      <c r="AF58" s="491"/>
      <c r="AG58" s="491"/>
      <c r="AH58" s="491"/>
      <c r="AI58" s="491"/>
      <c r="AJ58" s="191"/>
    </row>
    <row r="59" spans="1:36" s="53" customFormat="1" ht="14.25" customHeight="1">
      <c r="A59" s="13"/>
      <c r="B59" s="58" t="s">
        <v>15</v>
      </c>
      <c r="C59" s="187" t="s">
        <v>243</v>
      </c>
      <c r="D59" s="159"/>
      <c r="E59" s="192"/>
      <c r="F59" s="188"/>
      <c r="G59" s="189"/>
      <c r="H59" s="189"/>
      <c r="I59" s="189"/>
      <c r="J59" s="189"/>
      <c r="K59" s="190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2">
        <f aca="true" t="shared" si="13" ref="AA59:AA70">SUM(L59,Q59,V59)</f>
        <v>0</v>
      </c>
      <c r="AB59" s="492"/>
      <c r="AC59" s="492">
        <f aca="true" t="shared" si="14" ref="AC59:AC70">SUM(N59,S59,X59)</f>
        <v>0</v>
      </c>
      <c r="AD59" s="492"/>
      <c r="AE59" s="491"/>
      <c r="AF59" s="491"/>
      <c r="AG59" s="491"/>
      <c r="AH59" s="491"/>
      <c r="AI59" s="491"/>
      <c r="AJ59" s="191"/>
    </row>
    <row r="60" spans="1:36" s="194" customFormat="1" ht="14.25" customHeight="1">
      <c r="A60" s="13"/>
      <c r="B60" s="58" t="s">
        <v>18</v>
      </c>
      <c r="C60" s="187" t="s">
        <v>244</v>
      </c>
      <c r="D60" s="159"/>
      <c r="E60" s="188"/>
      <c r="F60" s="193"/>
      <c r="G60" s="189"/>
      <c r="H60" s="189"/>
      <c r="I60" s="189"/>
      <c r="J60" s="189"/>
      <c r="K60" s="190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2">
        <f t="shared" si="13"/>
        <v>0</v>
      </c>
      <c r="AB60" s="492"/>
      <c r="AC60" s="492">
        <f t="shared" si="14"/>
        <v>0</v>
      </c>
      <c r="AD60" s="492"/>
      <c r="AE60" s="491"/>
      <c r="AF60" s="491"/>
      <c r="AG60" s="491"/>
      <c r="AH60" s="491"/>
      <c r="AI60" s="491"/>
      <c r="AJ60" s="191"/>
    </row>
    <row r="61" spans="1:36" s="25" customFormat="1" ht="14.25" customHeight="1">
      <c r="A61" s="13"/>
      <c r="B61" s="58" t="s">
        <v>44</v>
      </c>
      <c r="C61" s="187" t="s">
        <v>245</v>
      </c>
      <c r="D61" s="159"/>
      <c r="E61" s="188"/>
      <c r="F61" s="189"/>
      <c r="G61" s="189"/>
      <c r="H61" s="189"/>
      <c r="I61" s="189"/>
      <c r="J61" s="189"/>
      <c r="K61" s="190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2">
        <f t="shared" si="13"/>
        <v>0</v>
      </c>
      <c r="AB61" s="492"/>
      <c r="AC61" s="492">
        <f t="shared" si="14"/>
        <v>0</v>
      </c>
      <c r="AD61" s="492"/>
      <c r="AE61" s="491"/>
      <c r="AF61" s="491"/>
      <c r="AG61" s="491"/>
      <c r="AH61" s="491"/>
      <c r="AI61" s="491"/>
      <c r="AJ61" s="191"/>
    </row>
    <row r="62" spans="1:36" s="25" customFormat="1" ht="14.25" customHeight="1">
      <c r="A62" s="13"/>
      <c r="B62" s="58" t="s">
        <v>50</v>
      </c>
      <c r="C62" s="187" t="s">
        <v>246</v>
      </c>
      <c r="D62" s="159"/>
      <c r="E62" s="195"/>
      <c r="F62" s="196"/>
      <c r="G62" s="189"/>
      <c r="H62" s="189"/>
      <c r="I62" s="189"/>
      <c r="J62" s="189"/>
      <c r="K62" s="190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2">
        <f t="shared" si="13"/>
        <v>0</v>
      </c>
      <c r="AB62" s="492"/>
      <c r="AC62" s="492">
        <f t="shared" si="14"/>
        <v>0</v>
      </c>
      <c r="AD62" s="492"/>
      <c r="AE62" s="491"/>
      <c r="AF62" s="491"/>
      <c r="AG62" s="491"/>
      <c r="AH62" s="491"/>
      <c r="AI62" s="491"/>
      <c r="AJ62" s="191"/>
    </row>
    <row r="63" spans="1:36" s="25" customFormat="1" ht="14.25" customHeight="1">
      <c r="A63" s="13"/>
      <c r="B63" s="58" t="s">
        <v>55</v>
      </c>
      <c r="C63" s="187" t="s">
        <v>247</v>
      </c>
      <c r="D63" s="197"/>
      <c r="E63" s="189"/>
      <c r="F63" s="189"/>
      <c r="G63" s="189"/>
      <c r="H63" s="189"/>
      <c r="I63" s="189"/>
      <c r="J63" s="189"/>
      <c r="K63" s="190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2">
        <f t="shared" si="13"/>
        <v>0</v>
      </c>
      <c r="AB63" s="492"/>
      <c r="AC63" s="492">
        <f t="shared" si="14"/>
        <v>0</v>
      </c>
      <c r="AD63" s="492"/>
      <c r="AE63" s="491"/>
      <c r="AF63" s="491"/>
      <c r="AG63" s="491"/>
      <c r="AH63" s="491"/>
      <c r="AI63" s="491"/>
      <c r="AJ63" s="191"/>
    </row>
    <row r="64" spans="1:36" s="198" customFormat="1" ht="14.25" customHeight="1">
      <c r="A64" s="13"/>
      <c r="B64" s="58" t="s">
        <v>57</v>
      </c>
      <c r="C64" s="187" t="s">
        <v>248</v>
      </c>
      <c r="D64" s="197"/>
      <c r="E64" s="189"/>
      <c r="F64" s="189"/>
      <c r="G64" s="189"/>
      <c r="H64" s="189"/>
      <c r="I64" s="189"/>
      <c r="J64" s="189"/>
      <c r="K64" s="190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2">
        <f t="shared" si="13"/>
        <v>0</v>
      </c>
      <c r="AB64" s="492"/>
      <c r="AC64" s="492">
        <f t="shared" si="14"/>
        <v>0</v>
      </c>
      <c r="AD64" s="492"/>
      <c r="AE64" s="491"/>
      <c r="AF64" s="491"/>
      <c r="AG64" s="491"/>
      <c r="AH64" s="491"/>
      <c r="AI64" s="491"/>
      <c r="AJ64" s="191"/>
    </row>
    <row r="65" spans="1:36" s="198" customFormat="1" ht="14.25" customHeight="1">
      <c r="A65" s="13"/>
      <c r="B65" s="58" t="s">
        <v>64</v>
      </c>
      <c r="C65" s="187" t="s">
        <v>249</v>
      </c>
      <c r="D65" s="159"/>
      <c r="E65" s="192"/>
      <c r="F65" s="188"/>
      <c r="G65" s="189"/>
      <c r="H65" s="189"/>
      <c r="I65" s="189"/>
      <c r="J65" s="189"/>
      <c r="K65" s="190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2">
        <f t="shared" si="13"/>
        <v>0</v>
      </c>
      <c r="AB65" s="492"/>
      <c r="AC65" s="492">
        <f t="shared" si="14"/>
        <v>0</v>
      </c>
      <c r="AD65" s="492"/>
      <c r="AE65" s="491"/>
      <c r="AF65" s="491"/>
      <c r="AG65" s="491"/>
      <c r="AH65" s="491"/>
      <c r="AI65" s="491"/>
      <c r="AJ65" s="191"/>
    </row>
    <row r="66" spans="1:36" s="198" customFormat="1" ht="14.25" customHeight="1">
      <c r="A66" s="13"/>
      <c r="B66" s="58" t="s">
        <v>68</v>
      </c>
      <c r="C66" s="187" t="s">
        <v>250</v>
      </c>
      <c r="D66" s="159"/>
      <c r="E66" s="192"/>
      <c r="F66" s="188"/>
      <c r="G66" s="196"/>
      <c r="H66" s="189"/>
      <c r="I66" s="189"/>
      <c r="J66" s="189"/>
      <c r="K66" s="190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2">
        <f t="shared" si="13"/>
        <v>0</v>
      </c>
      <c r="AB66" s="492"/>
      <c r="AC66" s="492">
        <f t="shared" si="14"/>
        <v>0</v>
      </c>
      <c r="AD66" s="492"/>
      <c r="AE66" s="491"/>
      <c r="AF66" s="491"/>
      <c r="AG66" s="491"/>
      <c r="AH66" s="491"/>
      <c r="AI66" s="491"/>
      <c r="AJ66" s="191"/>
    </row>
    <row r="67" spans="1:36" s="198" customFormat="1" ht="14.25" customHeight="1">
      <c r="A67" s="13"/>
      <c r="B67" s="58">
        <v>10</v>
      </c>
      <c r="C67" s="187" t="s">
        <v>251</v>
      </c>
      <c r="D67" s="159"/>
      <c r="E67" s="188"/>
      <c r="F67" s="189"/>
      <c r="G67" s="189"/>
      <c r="H67" s="189"/>
      <c r="I67" s="189"/>
      <c r="J67" s="189"/>
      <c r="K67" s="190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2">
        <f t="shared" si="13"/>
        <v>0</v>
      </c>
      <c r="AB67" s="492"/>
      <c r="AC67" s="492">
        <f t="shared" si="14"/>
        <v>0</v>
      </c>
      <c r="AD67" s="492"/>
      <c r="AE67" s="491"/>
      <c r="AF67" s="491"/>
      <c r="AG67" s="491"/>
      <c r="AH67" s="491"/>
      <c r="AI67" s="491"/>
      <c r="AJ67" s="191"/>
    </row>
    <row r="68" spans="1:36" s="201" customFormat="1" ht="14.25" customHeight="1">
      <c r="A68" s="13"/>
      <c r="B68" s="58" t="s">
        <v>252</v>
      </c>
      <c r="C68" s="199" t="s">
        <v>253</v>
      </c>
      <c r="D68" s="200"/>
      <c r="E68" s="189"/>
      <c r="F68" s="189"/>
      <c r="G68" s="189"/>
      <c r="H68" s="189"/>
      <c r="I68" s="189"/>
      <c r="J68" s="189"/>
      <c r="K68" s="190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2">
        <f t="shared" si="13"/>
        <v>0</v>
      </c>
      <c r="AB68" s="492"/>
      <c r="AC68" s="492">
        <f t="shared" si="14"/>
        <v>0</v>
      </c>
      <c r="AD68" s="492"/>
      <c r="AE68" s="491"/>
      <c r="AF68" s="491"/>
      <c r="AG68" s="491"/>
      <c r="AH68" s="491"/>
      <c r="AI68" s="491"/>
      <c r="AJ68" s="191"/>
    </row>
    <row r="69" spans="1:36" s="25" customFormat="1" ht="14.25" customHeight="1">
      <c r="A69" s="202"/>
      <c r="B69" s="58" t="s">
        <v>254</v>
      </c>
      <c r="C69" s="187" t="s">
        <v>255</v>
      </c>
      <c r="D69" s="159"/>
      <c r="E69" s="192"/>
      <c r="F69" s="188"/>
      <c r="G69" s="189"/>
      <c r="H69" s="189"/>
      <c r="I69" s="88"/>
      <c r="J69" s="88"/>
      <c r="K69" s="132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2">
        <f t="shared" si="13"/>
        <v>0</v>
      </c>
      <c r="AB69" s="492"/>
      <c r="AC69" s="492">
        <f t="shared" si="14"/>
        <v>0</v>
      </c>
      <c r="AD69" s="492"/>
      <c r="AE69" s="491"/>
      <c r="AF69" s="491"/>
      <c r="AG69" s="491"/>
      <c r="AH69" s="491"/>
      <c r="AI69" s="491"/>
      <c r="AJ69" s="191"/>
    </row>
    <row r="70" spans="1:36" s="25" customFormat="1" ht="14.25" customHeight="1">
      <c r="A70" s="203"/>
      <c r="B70" s="58" t="s">
        <v>256</v>
      </c>
      <c r="C70" s="187" t="s">
        <v>257</v>
      </c>
      <c r="D70" s="159"/>
      <c r="E70" s="188"/>
      <c r="F70" s="189"/>
      <c r="G70" s="189"/>
      <c r="H70" s="189"/>
      <c r="I70" s="62"/>
      <c r="J70" s="62"/>
      <c r="K70" s="63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2">
        <f t="shared" si="13"/>
        <v>0</v>
      </c>
      <c r="AB70" s="492"/>
      <c r="AC70" s="492">
        <f t="shared" si="14"/>
        <v>0</v>
      </c>
      <c r="AD70" s="492"/>
      <c r="AE70" s="491"/>
      <c r="AF70" s="491"/>
      <c r="AG70" s="491"/>
      <c r="AH70" s="491"/>
      <c r="AI70" s="491"/>
      <c r="AJ70" s="191"/>
    </row>
    <row r="71" spans="1:36" s="25" customFormat="1" ht="3" customHeight="1">
      <c r="A71" s="13"/>
      <c r="B71" s="70"/>
      <c r="C71" s="7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40" s="205" customFormat="1" ht="14.25" customHeight="1">
      <c r="A72" s="204"/>
      <c r="B72" s="175" t="s">
        <v>15</v>
      </c>
      <c r="C72" s="175" t="s">
        <v>258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11"/>
      <c r="AL72" s="11"/>
      <c r="AM72" s="11"/>
      <c r="AN72" s="11"/>
    </row>
    <row r="73" spans="1:40" s="205" customFormat="1" ht="14.25" customHeight="1">
      <c r="A73" s="204"/>
      <c r="B73" s="398" t="s">
        <v>259</v>
      </c>
      <c r="C73" s="398"/>
      <c r="D73" s="398"/>
      <c r="E73" s="398"/>
      <c r="F73" s="398"/>
      <c r="G73" s="398"/>
      <c r="H73" s="398" t="s">
        <v>260</v>
      </c>
      <c r="I73" s="398"/>
      <c r="J73" s="398"/>
      <c r="K73" s="398"/>
      <c r="L73" s="398"/>
      <c r="M73" s="398"/>
      <c r="N73" s="398"/>
      <c r="O73" s="398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11"/>
      <c r="AL73" s="11"/>
      <c r="AM73" s="11"/>
      <c r="AN73" s="11"/>
    </row>
    <row r="74" spans="1:40" s="205" customFormat="1" ht="14.25" customHeight="1">
      <c r="A74" s="204"/>
      <c r="B74" s="493" t="s">
        <v>87</v>
      </c>
      <c r="C74" s="493"/>
      <c r="D74" s="493"/>
      <c r="E74" s="493"/>
      <c r="F74" s="493"/>
      <c r="G74" s="493"/>
      <c r="H74" s="493" t="s">
        <v>88</v>
      </c>
      <c r="I74" s="493"/>
      <c r="J74" s="493"/>
      <c r="K74" s="493"/>
      <c r="L74" s="493"/>
      <c r="M74" s="493"/>
      <c r="N74" s="493"/>
      <c r="O74" s="493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11"/>
      <c r="AL74" s="11"/>
      <c r="AM74" s="11"/>
      <c r="AN74" s="11"/>
    </row>
    <row r="75" spans="1:40" s="205" customFormat="1" ht="14.25" customHeight="1">
      <c r="A75" s="204"/>
      <c r="B75" s="398" t="s">
        <v>233</v>
      </c>
      <c r="C75" s="398"/>
      <c r="D75" s="398"/>
      <c r="E75" s="398"/>
      <c r="F75" s="398"/>
      <c r="G75" s="398"/>
      <c r="H75" s="494"/>
      <c r="I75" s="494"/>
      <c r="J75" s="494"/>
      <c r="K75" s="494"/>
      <c r="L75" s="494"/>
      <c r="M75" s="495"/>
      <c r="N75" s="441" t="s">
        <v>261</v>
      </c>
      <c r="O75" s="442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11"/>
      <c r="AL75" s="11"/>
      <c r="AM75" s="11"/>
      <c r="AN75" s="11"/>
    </row>
    <row r="76" spans="1:40" s="205" customFormat="1" ht="14.25" customHeight="1">
      <c r="A76" s="204"/>
      <c r="B76" s="398" t="s">
        <v>262</v>
      </c>
      <c r="C76" s="398"/>
      <c r="D76" s="398"/>
      <c r="E76" s="398"/>
      <c r="F76" s="398"/>
      <c r="G76" s="398"/>
      <c r="H76" s="494"/>
      <c r="I76" s="494"/>
      <c r="J76" s="494"/>
      <c r="K76" s="494"/>
      <c r="L76" s="494"/>
      <c r="M76" s="495"/>
      <c r="N76" s="441" t="s">
        <v>261</v>
      </c>
      <c r="O76" s="442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11"/>
      <c r="AL76" s="11"/>
      <c r="AM76" s="11"/>
      <c r="AN76" s="11"/>
    </row>
    <row r="77" spans="1:40" s="205" customFormat="1" ht="14.25" customHeight="1">
      <c r="A77" s="204"/>
      <c r="B77" s="398" t="s">
        <v>263</v>
      </c>
      <c r="C77" s="398"/>
      <c r="D77" s="398"/>
      <c r="E77" s="398"/>
      <c r="F77" s="398"/>
      <c r="G77" s="398"/>
      <c r="H77" s="494"/>
      <c r="I77" s="494"/>
      <c r="J77" s="494"/>
      <c r="K77" s="494"/>
      <c r="L77" s="494"/>
      <c r="M77" s="495"/>
      <c r="N77" s="441" t="s">
        <v>261</v>
      </c>
      <c r="O77" s="442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11"/>
      <c r="AL77" s="11"/>
      <c r="AM77" s="11"/>
      <c r="AN77" s="11"/>
    </row>
    <row r="78" spans="1:36" s="25" customFormat="1" ht="3" customHeight="1">
      <c r="A78" s="13"/>
      <c r="B78" s="206"/>
      <c r="C78" s="207"/>
      <c r="D78" s="207"/>
      <c r="E78" s="207"/>
      <c r="F78" s="207"/>
      <c r="G78" s="207"/>
      <c r="H78" s="207"/>
      <c r="I78" s="207"/>
      <c r="J78" s="207"/>
      <c r="K78" s="206"/>
      <c r="L78" s="207"/>
      <c r="M78" s="207"/>
      <c r="N78" s="207"/>
      <c r="O78" s="207"/>
      <c r="P78" s="207"/>
      <c r="Q78" s="207"/>
      <c r="R78" s="207"/>
      <c r="S78" s="207"/>
      <c r="T78" s="206"/>
      <c r="U78" s="207"/>
      <c r="V78" s="207"/>
      <c r="W78" s="207"/>
      <c r="X78" s="207"/>
      <c r="Y78" s="207"/>
      <c r="Z78" s="207"/>
      <c r="AA78" s="207"/>
      <c r="AB78" s="207"/>
      <c r="AC78" s="13"/>
      <c r="AD78" s="13"/>
      <c r="AE78" s="13"/>
      <c r="AF78" s="13"/>
      <c r="AG78" s="13"/>
      <c r="AH78" s="13"/>
      <c r="AI78" s="13"/>
      <c r="AJ78" s="13"/>
    </row>
    <row r="79" spans="1:36" s="194" customFormat="1" ht="14.25" customHeight="1">
      <c r="A79" s="21"/>
      <c r="B79" s="208" t="s">
        <v>18</v>
      </c>
      <c r="C79" s="209" t="s">
        <v>264</v>
      </c>
      <c r="D79" s="208"/>
      <c r="E79" s="208"/>
      <c r="F79" s="208"/>
      <c r="G79" s="208"/>
      <c r="H79" s="208"/>
      <c r="I79" s="208"/>
      <c r="J79" s="208"/>
      <c r="K79" s="210"/>
      <c r="L79" s="208"/>
      <c r="M79" s="208"/>
      <c r="N79" s="208"/>
      <c r="O79" s="208"/>
      <c r="P79" s="208"/>
      <c r="Q79" s="208"/>
      <c r="R79" s="208"/>
      <c r="S79" s="208"/>
      <c r="T79" s="210"/>
      <c r="U79" s="208"/>
      <c r="V79" s="208"/>
      <c r="W79" s="208"/>
      <c r="X79" s="208"/>
      <c r="Y79" s="208"/>
      <c r="Z79" s="208"/>
      <c r="AA79" s="208"/>
      <c r="AB79" s="208"/>
      <c r="AC79" s="21"/>
      <c r="AD79" s="21"/>
      <c r="AE79" s="21"/>
      <c r="AF79" s="21"/>
      <c r="AG79" s="21"/>
      <c r="AH79" s="21"/>
      <c r="AI79" s="21"/>
      <c r="AJ79" s="21"/>
    </row>
    <row r="80" spans="1:36" s="194" customFormat="1" ht="14.25" customHeight="1">
      <c r="A80" s="139"/>
      <c r="B80" s="284" t="s">
        <v>265</v>
      </c>
      <c r="C80" s="284"/>
      <c r="D80" s="284"/>
      <c r="E80" s="284"/>
      <c r="F80" s="284"/>
      <c r="G80" s="284" t="s">
        <v>266</v>
      </c>
      <c r="H80" s="284"/>
      <c r="I80" s="284"/>
      <c r="J80" s="284"/>
      <c r="K80" s="284"/>
      <c r="L80" s="284"/>
      <c r="M80" s="284"/>
      <c r="N80" s="284" t="s">
        <v>267</v>
      </c>
      <c r="O80" s="284"/>
      <c r="P80" s="284"/>
      <c r="Q80" s="284"/>
      <c r="R80" s="284"/>
      <c r="S80" s="284"/>
      <c r="T80" s="284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39"/>
      <c r="AH80" s="139"/>
      <c r="AI80" s="139"/>
      <c r="AJ80" s="139"/>
    </row>
    <row r="81" spans="1:36" s="194" customFormat="1" ht="14.25" customHeight="1">
      <c r="A81" s="139"/>
      <c r="B81" s="275" t="s">
        <v>87</v>
      </c>
      <c r="C81" s="275"/>
      <c r="D81" s="275"/>
      <c r="E81" s="275"/>
      <c r="F81" s="275"/>
      <c r="G81" s="275" t="s">
        <v>88</v>
      </c>
      <c r="H81" s="275"/>
      <c r="I81" s="275"/>
      <c r="J81" s="275"/>
      <c r="K81" s="275"/>
      <c r="L81" s="275"/>
      <c r="M81" s="275"/>
      <c r="N81" s="275" t="s">
        <v>89</v>
      </c>
      <c r="O81" s="275"/>
      <c r="P81" s="275"/>
      <c r="Q81" s="275"/>
      <c r="R81" s="275"/>
      <c r="S81" s="275"/>
      <c r="T81" s="275"/>
      <c r="U81" s="49"/>
      <c r="V81" s="48"/>
      <c r="W81" s="49"/>
      <c r="X81" s="49"/>
      <c r="Y81" s="49"/>
      <c r="Z81" s="49"/>
      <c r="AA81" s="48"/>
      <c r="AB81" s="49"/>
      <c r="AC81" s="49"/>
      <c r="AD81" s="49"/>
      <c r="AE81" s="49"/>
      <c r="AF81" s="117"/>
      <c r="AG81" s="139"/>
      <c r="AH81" s="139"/>
      <c r="AI81" s="139"/>
      <c r="AJ81" s="139"/>
    </row>
    <row r="82" spans="1:36" s="194" customFormat="1" ht="14.25" customHeight="1">
      <c r="A82" s="139"/>
      <c r="B82" s="284" t="s">
        <v>235</v>
      </c>
      <c r="C82" s="284"/>
      <c r="D82" s="284"/>
      <c r="E82" s="284"/>
      <c r="F82" s="284"/>
      <c r="G82" s="309"/>
      <c r="H82" s="309"/>
      <c r="I82" s="309"/>
      <c r="J82" s="309"/>
      <c r="K82" s="309"/>
      <c r="L82" s="270" t="s">
        <v>268</v>
      </c>
      <c r="M82" s="270"/>
      <c r="N82" s="309"/>
      <c r="O82" s="309"/>
      <c r="P82" s="309"/>
      <c r="Q82" s="309"/>
      <c r="R82" s="309"/>
      <c r="S82" s="270" t="s">
        <v>268</v>
      </c>
      <c r="T82" s="270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39"/>
      <c r="AH82" s="139"/>
      <c r="AI82" s="139"/>
      <c r="AJ82" s="139"/>
    </row>
    <row r="83" spans="1:36" s="194" customFormat="1" ht="14.25" customHeight="1">
      <c r="A83" s="13"/>
      <c r="B83" s="284" t="s">
        <v>269</v>
      </c>
      <c r="C83" s="284"/>
      <c r="D83" s="284"/>
      <c r="E83" s="284"/>
      <c r="F83" s="284"/>
      <c r="G83" s="309"/>
      <c r="H83" s="309"/>
      <c r="I83" s="309"/>
      <c r="J83" s="309"/>
      <c r="K83" s="309"/>
      <c r="L83" s="270" t="s">
        <v>268</v>
      </c>
      <c r="M83" s="270"/>
      <c r="N83" s="309"/>
      <c r="O83" s="309"/>
      <c r="P83" s="309"/>
      <c r="Q83" s="309"/>
      <c r="R83" s="309"/>
      <c r="S83" s="270" t="s">
        <v>268</v>
      </c>
      <c r="T83" s="270"/>
      <c r="U83" s="49"/>
      <c r="V83" s="48"/>
      <c r="W83" s="49"/>
      <c r="X83" s="49"/>
      <c r="Y83" s="49"/>
      <c r="Z83" s="49"/>
      <c r="AA83" s="48"/>
      <c r="AB83" s="49"/>
      <c r="AC83" s="49"/>
      <c r="AD83" s="49"/>
      <c r="AE83" s="49"/>
      <c r="AF83" s="211"/>
      <c r="AG83" s="13"/>
      <c r="AH83" s="13"/>
      <c r="AI83" s="13"/>
      <c r="AJ83" s="13"/>
    </row>
    <row r="84" spans="1:36" s="194" customFormat="1" ht="3" customHeight="1">
      <c r="A84" s="13"/>
      <c r="B84" s="206"/>
      <c r="C84" s="207"/>
      <c r="D84" s="207"/>
      <c r="E84" s="207"/>
      <c r="F84" s="207"/>
      <c r="G84" s="207"/>
      <c r="H84" s="207"/>
      <c r="I84" s="207"/>
      <c r="J84" s="207"/>
      <c r="K84" s="206"/>
      <c r="L84" s="207"/>
      <c r="M84" s="207"/>
      <c r="N84" s="207"/>
      <c r="O84" s="207"/>
      <c r="P84" s="207"/>
      <c r="Q84" s="207"/>
      <c r="R84" s="207"/>
      <c r="S84" s="207"/>
      <c r="T84" s="206"/>
      <c r="U84" s="207"/>
      <c r="V84" s="207"/>
      <c r="W84" s="207"/>
      <c r="X84" s="207"/>
      <c r="Y84" s="207"/>
      <c r="Z84" s="207"/>
      <c r="AA84" s="207"/>
      <c r="AB84" s="207"/>
      <c r="AC84" s="13"/>
      <c r="AD84" s="13"/>
      <c r="AE84" s="13"/>
      <c r="AF84" s="13"/>
      <c r="AG84" s="13"/>
      <c r="AH84" s="13"/>
      <c r="AI84" s="13"/>
      <c r="AJ84" s="13"/>
    </row>
    <row r="85" spans="1:36" s="194" customFormat="1" ht="14.25" customHeight="1">
      <c r="A85" s="21"/>
      <c r="B85" s="208" t="s">
        <v>44</v>
      </c>
      <c r="C85" s="209" t="s">
        <v>270</v>
      </c>
      <c r="D85" s="208"/>
      <c r="E85" s="208"/>
      <c r="F85" s="208"/>
      <c r="G85" s="208"/>
      <c r="H85" s="208"/>
      <c r="I85" s="208"/>
      <c r="J85" s="208"/>
      <c r="K85" s="210"/>
      <c r="L85" s="208"/>
      <c r="M85" s="208"/>
      <c r="N85" s="208"/>
      <c r="O85" s="208"/>
      <c r="P85" s="208"/>
      <c r="Q85" s="208"/>
      <c r="R85" s="208"/>
      <c r="S85" s="208"/>
      <c r="T85" s="210"/>
      <c r="U85" s="208"/>
      <c r="V85" s="208"/>
      <c r="W85" s="208"/>
      <c r="X85" s="208"/>
      <c r="Y85" s="208"/>
      <c r="Z85" s="208"/>
      <c r="AA85" s="208"/>
      <c r="AB85" s="208"/>
      <c r="AC85" s="21"/>
      <c r="AD85" s="21"/>
      <c r="AE85" s="21"/>
      <c r="AF85" s="44" t="s">
        <v>271</v>
      </c>
      <c r="AG85" s="21"/>
      <c r="AH85" s="21"/>
      <c r="AI85" s="21"/>
      <c r="AJ85" s="21"/>
    </row>
    <row r="86" spans="1:36" s="194" customFormat="1" ht="14.25" customHeight="1">
      <c r="A86" s="139"/>
      <c r="B86" s="318" t="s">
        <v>265</v>
      </c>
      <c r="C86" s="319"/>
      <c r="D86" s="319"/>
      <c r="E86" s="319"/>
      <c r="F86" s="320"/>
      <c r="G86" s="276" t="s">
        <v>272</v>
      </c>
      <c r="H86" s="327"/>
      <c r="I86" s="327"/>
      <c r="J86" s="327"/>
      <c r="K86" s="327"/>
      <c r="L86" s="327"/>
      <c r="M86" s="327"/>
      <c r="N86" s="327"/>
      <c r="O86" s="276" t="s">
        <v>273</v>
      </c>
      <c r="P86" s="327"/>
      <c r="Q86" s="327"/>
      <c r="R86" s="327"/>
      <c r="S86" s="327"/>
      <c r="T86" s="327"/>
      <c r="U86" s="327"/>
      <c r="V86" s="327"/>
      <c r="W86" s="318" t="s">
        <v>274</v>
      </c>
      <c r="X86" s="319"/>
      <c r="Y86" s="319"/>
      <c r="Z86" s="320"/>
      <c r="AA86" s="318" t="s">
        <v>275</v>
      </c>
      <c r="AB86" s="319"/>
      <c r="AC86" s="319"/>
      <c r="AD86" s="320"/>
      <c r="AE86" s="212"/>
      <c r="AF86" s="496" t="s">
        <v>276</v>
      </c>
      <c r="AG86" s="497"/>
      <c r="AH86" s="497"/>
      <c r="AI86" s="498"/>
      <c r="AJ86" s="185"/>
    </row>
    <row r="87" spans="1:36" s="25" customFormat="1" ht="14.25" customHeight="1">
      <c r="A87" s="139"/>
      <c r="B87" s="324"/>
      <c r="C87" s="325"/>
      <c r="D87" s="325"/>
      <c r="E87" s="325"/>
      <c r="F87" s="326"/>
      <c r="G87" s="276" t="s">
        <v>107</v>
      </c>
      <c r="H87" s="327"/>
      <c r="I87" s="327"/>
      <c r="J87" s="327"/>
      <c r="K87" s="276" t="s">
        <v>145</v>
      </c>
      <c r="L87" s="327"/>
      <c r="M87" s="327"/>
      <c r="N87" s="327"/>
      <c r="O87" s="276" t="s">
        <v>107</v>
      </c>
      <c r="P87" s="327"/>
      <c r="Q87" s="327"/>
      <c r="R87" s="327"/>
      <c r="S87" s="276" t="s">
        <v>145</v>
      </c>
      <c r="T87" s="327"/>
      <c r="U87" s="327"/>
      <c r="V87" s="327"/>
      <c r="W87" s="324"/>
      <c r="X87" s="325"/>
      <c r="Y87" s="325"/>
      <c r="Z87" s="326"/>
      <c r="AA87" s="324"/>
      <c r="AB87" s="325"/>
      <c r="AC87" s="325"/>
      <c r="AD87" s="326"/>
      <c r="AE87" s="212"/>
      <c r="AF87" s="499"/>
      <c r="AG87" s="500"/>
      <c r="AH87" s="500"/>
      <c r="AI87" s="501"/>
      <c r="AJ87" s="74"/>
    </row>
    <row r="88" spans="1:36" s="25" customFormat="1" ht="14.25" customHeight="1">
      <c r="A88" s="139"/>
      <c r="B88" s="275" t="s">
        <v>87</v>
      </c>
      <c r="C88" s="275"/>
      <c r="D88" s="275"/>
      <c r="E88" s="275"/>
      <c r="F88" s="275"/>
      <c r="G88" s="502" t="s">
        <v>88</v>
      </c>
      <c r="H88" s="503"/>
      <c r="I88" s="503"/>
      <c r="J88" s="503"/>
      <c r="K88" s="502" t="s">
        <v>89</v>
      </c>
      <c r="L88" s="503"/>
      <c r="M88" s="503"/>
      <c r="N88" s="503"/>
      <c r="O88" s="502" t="s">
        <v>90</v>
      </c>
      <c r="P88" s="503"/>
      <c r="Q88" s="503"/>
      <c r="R88" s="503"/>
      <c r="S88" s="502" t="s">
        <v>91</v>
      </c>
      <c r="T88" s="503"/>
      <c r="U88" s="503"/>
      <c r="V88" s="503"/>
      <c r="W88" s="502" t="s">
        <v>92</v>
      </c>
      <c r="X88" s="503"/>
      <c r="Y88" s="503"/>
      <c r="Z88" s="503"/>
      <c r="AA88" s="502" t="s">
        <v>93</v>
      </c>
      <c r="AB88" s="503"/>
      <c r="AC88" s="503"/>
      <c r="AD88" s="503"/>
      <c r="AE88" s="213"/>
      <c r="AF88" s="504" t="s">
        <v>84</v>
      </c>
      <c r="AG88" s="504"/>
      <c r="AH88" s="504" t="s">
        <v>85</v>
      </c>
      <c r="AI88" s="504"/>
      <c r="AJ88" s="48"/>
    </row>
    <row r="89" spans="1:36" s="25" customFormat="1" ht="14.25" customHeight="1">
      <c r="A89" s="139"/>
      <c r="B89" s="276" t="s">
        <v>235</v>
      </c>
      <c r="C89" s="327"/>
      <c r="D89" s="327"/>
      <c r="E89" s="327"/>
      <c r="F89" s="328"/>
      <c r="G89" s="505"/>
      <c r="H89" s="506"/>
      <c r="I89" s="507"/>
      <c r="J89" s="215"/>
      <c r="K89" s="505"/>
      <c r="L89" s="506"/>
      <c r="M89" s="507"/>
      <c r="N89" s="215"/>
      <c r="O89" s="505"/>
      <c r="P89" s="506"/>
      <c r="Q89" s="507"/>
      <c r="R89" s="215"/>
      <c r="S89" s="505"/>
      <c r="T89" s="506"/>
      <c r="U89" s="507"/>
      <c r="V89" s="215"/>
      <c r="W89" s="505"/>
      <c r="X89" s="506"/>
      <c r="Y89" s="507"/>
      <c r="Z89" s="215"/>
      <c r="AA89" s="505"/>
      <c r="AB89" s="506"/>
      <c r="AC89" s="507"/>
      <c r="AD89" s="215"/>
      <c r="AE89" s="212"/>
      <c r="AF89" s="387" t="s">
        <v>87</v>
      </c>
      <c r="AG89" s="387"/>
      <c r="AH89" s="387" t="s">
        <v>88</v>
      </c>
      <c r="AI89" s="489"/>
      <c r="AJ89" s="47"/>
    </row>
    <row r="90" spans="1:36" ht="14.25" customHeight="1">
      <c r="A90" s="139"/>
      <c r="B90" s="276" t="s">
        <v>269</v>
      </c>
      <c r="C90" s="327"/>
      <c r="D90" s="327"/>
      <c r="E90" s="327"/>
      <c r="F90" s="328"/>
      <c r="G90" s="505"/>
      <c r="H90" s="506"/>
      <c r="I90" s="507"/>
      <c r="J90" s="215"/>
      <c r="K90" s="505"/>
      <c r="L90" s="506"/>
      <c r="M90" s="507"/>
      <c r="N90" s="215"/>
      <c r="O90" s="505"/>
      <c r="P90" s="506"/>
      <c r="Q90" s="507"/>
      <c r="R90" s="215"/>
      <c r="S90" s="505"/>
      <c r="T90" s="506"/>
      <c r="U90" s="507"/>
      <c r="V90" s="215"/>
      <c r="W90" s="505"/>
      <c r="X90" s="506"/>
      <c r="Y90" s="507"/>
      <c r="Z90" s="215"/>
      <c r="AA90" s="505"/>
      <c r="AB90" s="506"/>
      <c r="AC90" s="507"/>
      <c r="AD90" s="215"/>
      <c r="AE90" s="212"/>
      <c r="AF90" s="491"/>
      <c r="AG90" s="491"/>
      <c r="AH90" s="491"/>
      <c r="AI90" s="491"/>
      <c r="AJ90" s="47"/>
    </row>
    <row r="91" spans="1:36" ht="3" customHeight="1">
      <c r="A91" s="13"/>
      <c r="B91" s="207"/>
      <c r="C91" s="206"/>
      <c r="D91" s="206"/>
      <c r="E91" s="206"/>
      <c r="F91" s="206"/>
      <c r="G91" s="206"/>
      <c r="H91" s="206"/>
      <c r="I91" s="207"/>
      <c r="J91" s="206"/>
      <c r="K91" s="207"/>
      <c r="L91" s="206"/>
      <c r="M91" s="207"/>
      <c r="N91" s="206"/>
      <c r="O91" s="207"/>
      <c r="P91" s="206"/>
      <c r="Q91" s="207"/>
      <c r="R91" s="206"/>
      <c r="S91" s="207"/>
      <c r="T91" s="206"/>
      <c r="U91" s="207"/>
      <c r="V91" s="206"/>
      <c r="W91" s="207"/>
      <c r="X91" s="206"/>
      <c r="Y91" s="207"/>
      <c r="Z91" s="207"/>
      <c r="AA91" s="206"/>
      <c r="AB91" s="207"/>
      <c r="AC91" s="207"/>
      <c r="AD91" s="206"/>
      <c r="AE91" s="207"/>
      <c r="AF91" s="207"/>
      <c r="AG91" s="206"/>
      <c r="AH91" s="207"/>
      <c r="AI91" s="207"/>
      <c r="AJ91" s="207"/>
    </row>
    <row r="92" spans="1:36" ht="14.25" customHeight="1">
      <c r="A92" s="21"/>
      <c r="B92" s="208" t="s">
        <v>50</v>
      </c>
      <c r="C92" s="209" t="s">
        <v>277</v>
      </c>
      <c r="D92" s="208"/>
      <c r="E92" s="208"/>
      <c r="F92" s="208"/>
      <c r="G92" s="208"/>
      <c r="H92" s="208"/>
      <c r="I92" s="208"/>
      <c r="J92" s="208"/>
      <c r="K92" s="210"/>
      <c r="L92" s="208"/>
      <c r="M92" s="208"/>
      <c r="N92" s="208"/>
      <c r="O92" s="208"/>
      <c r="P92" s="208"/>
      <c r="Q92" s="208"/>
      <c r="R92" s="208"/>
      <c r="S92" s="208"/>
      <c r="T92" s="210"/>
      <c r="U92" s="208"/>
      <c r="V92" s="208"/>
      <c r="W92" s="208"/>
      <c r="X92" s="208"/>
      <c r="Y92" s="208"/>
      <c r="Z92" s="208"/>
      <c r="AA92" s="208"/>
      <c r="AB92" s="208"/>
      <c r="AC92" s="21"/>
      <c r="AD92" s="21"/>
      <c r="AE92" s="21"/>
      <c r="AF92" s="44"/>
      <c r="AG92" s="21"/>
      <c r="AH92" s="21"/>
      <c r="AI92" s="21"/>
      <c r="AJ92" s="21"/>
    </row>
    <row r="93" spans="1:36" ht="14.25" customHeight="1">
      <c r="A93" s="217"/>
      <c r="B93" s="284" t="s">
        <v>278</v>
      </c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212"/>
      <c r="AF93" s="509" t="s">
        <v>279</v>
      </c>
      <c r="AG93" s="509"/>
      <c r="AH93" s="509"/>
      <c r="AI93" s="509"/>
      <c r="AJ93" s="185"/>
    </row>
    <row r="94" spans="1:36" ht="14.25" customHeight="1">
      <c r="A94" s="217"/>
      <c r="B94" s="284" t="s">
        <v>280</v>
      </c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284" t="s">
        <v>281</v>
      </c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218"/>
      <c r="AF94" s="510" t="s">
        <v>282</v>
      </c>
      <c r="AG94" s="510"/>
      <c r="AH94" s="510" t="s">
        <v>283</v>
      </c>
      <c r="AI94" s="510"/>
      <c r="AJ94" s="185"/>
    </row>
    <row r="95" spans="1:36" ht="14.25" customHeight="1">
      <c r="A95" s="217"/>
      <c r="B95" s="284" t="s">
        <v>284</v>
      </c>
      <c r="C95" s="508"/>
      <c r="D95" s="508"/>
      <c r="E95" s="508"/>
      <c r="F95" s="284" t="s">
        <v>285</v>
      </c>
      <c r="G95" s="284"/>
      <c r="H95" s="284"/>
      <c r="I95" s="284"/>
      <c r="J95" s="284"/>
      <c r="K95" s="284" t="s">
        <v>286</v>
      </c>
      <c r="L95" s="508"/>
      <c r="M95" s="508"/>
      <c r="N95" s="508"/>
      <c r="O95" s="508"/>
      <c r="P95" s="284" t="s">
        <v>287</v>
      </c>
      <c r="Q95" s="508"/>
      <c r="R95" s="508"/>
      <c r="S95" s="508"/>
      <c r="T95" s="508"/>
      <c r="U95" s="284" t="s">
        <v>288</v>
      </c>
      <c r="V95" s="508"/>
      <c r="W95" s="508"/>
      <c r="X95" s="508"/>
      <c r="Y95" s="508"/>
      <c r="Z95" s="284" t="s">
        <v>286</v>
      </c>
      <c r="AA95" s="284"/>
      <c r="AB95" s="284"/>
      <c r="AC95" s="284"/>
      <c r="AD95" s="284"/>
      <c r="AE95" s="218"/>
      <c r="AF95" s="510"/>
      <c r="AG95" s="510"/>
      <c r="AH95" s="510"/>
      <c r="AI95" s="510"/>
      <c r="AJ95" s="185"/>
    </row>
    <row r="96" spans="1:36" ht="14.25" customHeight="1">
      <c r="A96" s="139"/>
      <c r="B96" s="387" t="s">
        <v>87</v>
      </c>
      <c r="C96" s="508"/>
      <c r="D96" s="508"/>
      <c r="E96" s="508"/>
      <c r="F96" s="387" t="s">
        <v>88</v>
      </c>
      <c r="G96" s="387"/>
      <c r="H96" s="387"/>
      <c r="I96" s="387"/>
      <c r="J96" s="387"/>
      <c r="K96" s="387" t="s">
        <v>89</v>
      </c>
      <c r="L96" s="508"/>
      <c r="M96" s="508"/>
      <c r="N96" s="508"/>
      <c r="O96" s="508"/>
      <c r="P96" s="387" t="s">
        <v>90</v>
      </c>
      <c r="Q96" s="508"/>
      <c r="R96" s="508"/>
      <c r="S96" s="508"/>
      <c r="T96" s="508"/>
      <c r="U96" s="387" t="s">
        <v>91</v>
      </c>
      <c r="V96" s="508"/>
      <c r="W96" s="508"/>
      <c r="X96" s="508"/>
      <c r="Y96" s="508"/>
      <c r="Z96" s="387" t="s">
        <v>92</v>
      </c>
      <c r="AA96" s="387"/>
      <c r="AB96" s="387"/>
      <c r="AC96" s="387"/>
      <c r="AD96" s="387"/>
      <c r="AE96" s="219"/>
      <c r="AF96" s="214" t="s">
        <v>84</v>
      </c>
      <c r="AG96" s="214" t="s">
        <v>85</v>
      </c>
      <c r="AH96" s="214" t="s">
        <v>84</v>
      </c>
      <c r="AI96" s="214" t="s">
        <v>85</v>
      </c>
      <c r="AJ96" s="142"/>
    </row>
    <row r="97" spans="1:36" ht="14.25" customHeight="1">
      <c r="A97" s="13"/>
      <c r="B97" s="505"/>
      <c r="C97" s="506"/>
      <c r="D97" s="506"/>
      <c r="E97" s="507"/>
      <c r="F97" s="512"/>
      <c r="G97" s="513"/>
      <c r="H97" s="513"/>
      <c r="I97" s="513"/>
      <c r="J97" s="514"/>
      <c r="K97" s="512"/>
      <c r="L97" s="513"/>
      <c r="M97" s="513"/>
      <c r="N97" s="513"/>
      <c r="O97" s="514"/>
      <c r="P97" s="512"/>
      <c r="Q97" s="513"/>
      <c r="R97" s="513"/>
      <c r="S97" s="513"/>
      <c r="T97" s="514"/>
      <c r="U97" s="512"/>
      <c r="V97" s="513"/>
      <c r="W97" s="513"/>
      <c r="X97" s="513"/>
      <c r="Y97" s="514"/>
      <c r="Z97" s="512"/>
      <c r="AA97" s="513"/>
      <c r="AB97" s="513"/>
      <c r="AC97" s="513"/>
      <c r="AD97" s="514"/>
      <c r="AE97" s="218"/>
      <c r="AF97" s="125"/>
      <c r="AG97" s="125"/>
      <c r="AH97" s="125"/>
      <c r="AI97" s="125"/>
      <c r="AJ97" s="206"/>
    </row>
    <row r="98" spans="1:36" ht="3" customHeight="1">
      <c r="A98" s="13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</row>
    <row r="99" spans="1:36" ht="14.25" customHeight="1">
      <c r="A99" s="13"/>
      <c r="B99" s="220" t="s">
        <v>289</v>
      </c>
      <c r="C99" s="221"/>
      <c r="D99" s="222" t="s">
        <v>290</v>
      </c>
      <c r="E99" s="223"/>
      <c r="F99" s="221"/>
      <c r="G99" s="221"/>
      <c r="H99" s="223"/>
      <c r="I99" s="221"/>
      <c r="J99" s="221"/>
      <c r="K99" s="224"/>
      <c r="L99" s="221"/>
      <c r="M99" s="221"/>
      <c r="N99" s="221"/>
      <c r="O99" s="221"/>
      <c r="P99" s="221"/>
      <c r="Q99" s="221"/>
      <c r="R99" s="221"/>
      <c r="S99" s="221"/>
      <c r="T99" s="224"/>
      <c r="U99" s="221"/>
      <c r="V99" s="225"/>
      <c r="W99" s="225"/>
      <c r="X99" s="225"/>
      <c r="Y99" s="225"/>
      <c r="Z99" s="225"/>
      <c r="AA99" s="225"/>
      <c r="AB99" s="225"/>
      <c r="AC99" s="20"/>
      <c r="AD99" s="20"/>
      <c r="AE99" s="20"/>
      <c r="AF99" s="20"/>
      <c r="AG99" s="20"/>
      <c r="AH99" s="20"/>
      <c r="AI99" s="20"/>
      <c r="AJ99" s="20"/>
    </row>
    <row r="100" spans="1:36" ht="14.25" customHeight="1">
      <c r="A100" s="13"/>
      <c r="B100" s="224"/>
      <c r="C100" s="221"/>
      <c r="D100" s="222" t="s">
        <v>291</v>
      </c>
      <c r="E100" s="221"/>
      <c r="F100" s="221"/>
      <c r="G100" s="221"/>
      <c r="H100" s="221"/>
      <c r="I100" s="221"/>
      <c r="J100" s="221"/>
      <c r="K100" s="224"/>
      <c r="L100" s="221"/>
      <c r="M100" s="221"/>
      <c r="N100" s="221"/>
      <c r="O100" s="221"/>
      <c r="P100" s="221"/>
      <c r="Q100" s="221"/>
      <c r="R100" s="221"/>
      <c r="S100" s="221"/>
      <c r="T100" s="224"/>
      <c r="U100" s="221"/>
      <c r="V100" s="225"/>
      <c r="W100" s="225"/>
      <c r="X100" s="225"/>
      <c r="Y100" s="225"/>
      <c r="Z100" s="225"/>
      <c r="AA100" s="225"/>
      <c r="AB100" s="225"/>
      <c r="AC100" s="20"/>
      <c r="AD100" s="20"/>
      <c r="AE100" s="20"/>
      <c r="AF100" s="20"/>
      <c r="AG100" s="20"/>
      <c r="AH100" s="20"/>
      <c r="AI100" s="20"/>
      <c r="AJ100" s="20"/>
    </row>
    <row r="101" spans="1:36" ht="14.25" customHeight="1">
      <c r="A101" s="13"/>
      <c r="B101" s="224"/>
      <c r="C101" s="221"/>
      <c r="D101" s="222" t="s">
        <v>292</v>
      </c>
      <c r="E101" s="221"/>
      <c r="F101" s="221"/>
      <c r="G101" s="221"/>
      <c r="H101" s="221"/>
      <c r="I101" s="221"/>
      <c r="J101" s="221"/>
      <c r="K101" s="224"/>
      <c r="L101" s="221"/>
      <c r="M101" s="221"/>
      <c r="N101" s="221"/>
      <c r="O101" s="221"/>
      <c r="P101" s="221"/>
      <c r="Q101" s="221"/>
      <c r="R101" s="221"/>
      <c r="S101" s="221"/>
      <c r="T101" s="224"/>
      <c r="U101" s="221"/>
      <c r="V101" s="225"/>
      <c r="W101" s="225"/>
      <c r="X101" s="225"/>
      <c r="Y101" s="225"/>
      <c r="Z101" s="225"/>
      <c r="AA101" s="225"/>
      <c r="AB101" s="225"/>
      <c r="AC101" s="20"/>
      <c r="AD101" s="20"/>
      <c r="AE101" s="20"/>
      <c r="AF101" s="20"/>
      <c r="AG101" s="20"/>
      <c r="AH101" s="20"/>
      <c r="AI101" s="20"/>
      <c r="AJ101" s="20"/>
    </row>
    <row r="102" spans="1:36" ht="14.25" customHeight="1">
      <c r="A102" s="13"/>
      <c r="B102" s="224"/>
      <c r="C102" s="221"/>
      <c r="D102" s="222" t="s">
        <v>293</v>
      </c>
      <c r="E102" s="221"/>
      <c r="F102" s="221"/>
      <c r="G102" s="221"/>
      <c r="H102" s="221"/>
      <c r="I102" s="221"/>
      <c r="J102" s="221"/>
      <c r="K102" s="224"/>
      <c r="L102" s="221"/>
      <c r="M102" s="221"/>
      <c r="N102" s="221"/>
      <c r="O102" s="221"/>
      <c r="P102" s="221"/>
      <c r="Q102" s="221"/>
      <c r="R102" s="221"/>
      <c r="S102" s="221"/>
      <c r="T102" s="224"/>
      <c r="U102" s="221"/>
      <c r="V102" s="225"/>
      <c r="W102" s="22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1:36" ht="3" customHeight="1">
      <c r="A103" s="13"/>
      <c r="B103" s="70"/>
      <c r="C103" s="70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70"/>
      <c r="Y103" s="70"/>
      <c r="Z103" s="70"/>
      <c r="AA103" s="70"/>
      <c r="AB103" s="70"/>
      <c r="AC103" s="70"/>
      <c r="AD103" s="70"/>
      <c r="AE103" s="13"/>
      <c r="AF103" s="13"/>
      <c r="AG103" s="13"/>
      <c r="AH103" s="13"/>
      <c r="AI103" s="13"/>
      <c r="AJ103" s="13"/>
    </row>
    <row r="104" spans="1:36" ht="14.25" customHeight="1">
      <c r="A104" s="511">
        <v>2</v>
      </c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226"/>
    </row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</sheetData>
  <sheetProtection password="CEA8" sheet="1" objects="1" scenarios="1"/>
  <mergeCells count="431">
    <mergeCell ref="A104:AI104"/>
    <mergeCell ref="B97:E97"/>
    <mergeCell ref="F97:J97"/>
    <mergeCell ref="K97:O97"/>
    <mergeCell ref="P97:T97"/>
    <mergeCell ref="U97:Y97"/>
    <mergeCell ref="Z97:AD97"/>
    <mergeCell ref="P95:T95"/>
    <mergeCell ref="U95:Y95"/>
    <mergeCell ref="Z95:AD95"/>
    <mergeCell ref="B96:E96"/>
    <mergeCell ref="F96:J96"/>
    <mergeCell ref="K96:O96"/>
    <mergeCell ref="P96:T96"/>
    <mergeCell ref="U96:Y96"/>
    <mergeCell ref="Z96:AD96"/>
    <mergeCell ref="AH90:AI90"/>
    <mergeCell ref="B93:AD93"/>
    <mergeCell ref="AF93:AI93"/>
    <mergeCell ref="B94:O94"/>
    <mergeCell ref="P94:AD94"/>
    <mergeCell ref="AF94:AG95"/>
    <mergeCell ref="AH94:AI95"/>
    <mergeCell ref="B95:E95"/>
    <mergeCell ref="F95:J95"/>
    <mergeCell ref="K95:O95"/>
    <mergeCell ref="AF89:AG89"/>
    <mergeCell ref="AH89:AI89"/>
    <mergeCell ref="B90:F90"/>
    <mergeCell ref="G90:I90"/>
    <mergeCell ref="K90:M90"/>
    <mergeCell ref="O90:Q90"/>
    <mergeCell ref="S90:U90"/>
    <mergeCell ref="W90:Y90"/>
    <mergeCell ref="AA90:AC90"/>
    <mergeCell ref="AF90:AG90"/>
    <mergeCell ref="AA88:AD88"/>
    <mergeCell ref="AF88:AG88"/>
    <mergeCell ref="AH88:AI88"/>
    <mergeCell ref="B89:F89"/>
    <mergeCell ref="G89:I89"/>
    <mergeCell ref="K89:M89"/>
    <mergeCell ref="O89:Q89"/>
    <mergeCell ref="S89:U89"/>
    <mergeCell ref="W89:Y89"/>
    <mergeCell ref="AA89:AC89"/>
    <mergeCell ref="B88:F88"/>
    <mergeCell ref="G88:J88"/>
    <mergeCell ref="K88:N88"/>
    <mergeCell ref="O88:R88"/>
    <mergeCell ref="S88:V88"/>
    <mergeCell ref="W88:Z88"/>
    <mergeCell ref="W86:Z87"/>
    <mergeCell ref="AA86:AD87"/>
    <mergeCell ref="AF86:AI87"/>
    <mergeCell ref="G87:J87"/>
    <mergeCell ref="K87:N87"/>
    <mergeCell ref="O87:R87"/>
    <mergeCell ref="S87:V87"/>
    <mergeCell ref="B83:F83"/>
    <mergeCell ref="G83:K83"/>
    <mergeCell ref="L83:M83"/>
    <mergeCell ref="N83:R83"/>
    <mergeCell ref="S83:T83"/>
    <mergeCell ref="B86:F87"/>
    <mergeCell ref="G86:N86"/>
    <mergeCell ref="O86:V86"/>
    <mergeCell ref="B81:F81"/>
    <mergeCell ref="G81:M81"/>
    <mergeCell ref="N81:T81"/>
    <mergeCell ref="B82:F82"/>
    <mergeCell ref="G82:K82"/>
    <mergeCell ref="L82:M82"/>
    <mergeCell ref="N82:R82"/>
    <mergeCell ref="S82:T82"/>
    <mergeCell ref="B77:G77"/>
    <mergeCell ref="H77:M77"/>
    <mergeCell ref="N77:O77"/>
    <mergeCell ref="B80:F80"/>
    <mergeCell ref="G80:M80"/>
    <mergeCell ref="N80:T80"/>
    <mergeCell ref="B75:G75"/>
    <mergeCell ref="H75:M75"/>
    <mergeCell ref="N75:O75"/>
    <mergeCell ref="B76:G76"/>
    <mergeCell ref="H76:M76"/>
    <mergeCell ref="N76:O76"/>
    <mergeCell ref="AC70:AD70"/>
    <mergeCell ref="AE70:AF70"/>
    <mergeCell ref="AG70:AI70"/>
    <mergeCell ref="B73:G73"/>
    <mergeCell ref="H73:O73"/>
    <mergeCell ref="B74:G74"/>
    <mergeCell ref="H74:O74"/>
    <mergeCell ref="AC69:AD69"/>
    <mergeCell ref="AE69:AF69"/>
    <mergeCell ref="AG69:AI69"/>
    <mergeCell ref="L70:M70"/>
    <mergeCell ref="N70:P70"/>
    <mergeCell ref="Q70:R70"/>
    <mergeCell ref="S70:U70"/>
    <mergeCell ref="V70:W70"/>
    <mergeCell ref="X70:Z70"/>
    <mergeCell ref="AA70:AB70"/>
    <mergeCell ref="AC68:AD68"/>
    <mergeCell ref="AE68:AF68"/>
    <mergeCell ref="AG68:AI68"/>
    <mergeCell ref="L69:M69"/>
    <mergeCell ref="N69:P69"/>
    <mergeCell ref="Q69:R69"/>
    <mergeCell ref="S69:U69"/>
    <mergeCell ref="V69:W69"/>
    <mergeCell ref="X69:Z69"/>
    <mergeCell ref="AA69:AB69"/>
    <mergeCell ref="AC67:AD67"/>
    <mergeCell ref="AE67:AF67"/>
    <mergeCell ref="AG67:AI67"/>
    <mergeCell ref="L68:M68"/>
    <mergeCell ref="N68:P68"/>
    <mergeCell ref="Q68:R68"/>
    <mergeCell ref="S68:U68"/>
    <mergeCell ref="V68:W68"/>
    <mergeCell ref="X68:Z68"/>
    <mergeCell ref="AA68:AB68"/>
    <mergeCell ref="AC66:AD66"/>
    <mergeCell ref="AE66:AF66"/>
    <mergeCell ref="AG66:AI66"/>
    <mergeCell ref="L67:M67"/>
    <mergeCell ref="N67:P67"/>
    <mergeCell ref="Q67:R67"/>
    <mergeCell ref="S67:U67"/>
    <mergeCell ref="V67:W67"/>
    <mergeCell ref="X67:Z67"/>
    <mergeCell ref="AA67:AB67"/>
    <mergeCell ref="AC65:AD65"/>
    <mergeCell ref="AE65:AF65"/>
    <mergeCell ref="AG65:AI65"/>
    <mergeCell ref="L66:M66"/>
    <mergeCell ref="N66:P66"/>
    <mergeCell ref="Q66:R66"/>
    <mergeCell ref="S66:U66"/>
    <mergeCell ref="V66:W66"/>
    <mergeCell ref="X66:Z66"/>
    <mergeCell ref="AA66:AB66"/>
    <mergeCell ref="AC64:AD64"/>
    <mergeCell ref="AE64:AF64"/>
    <mergeCell ref="AG64:AI64"/>
    <mergeCell ref="L65:M65"/>
    <mergeCell ref="N65:P65"/>
    <mergeCell ref="Q65:R65"/>
    <mergeCell ref="S65:U65"/>
    <mergeCell ref="V65:W65"/>
    <mergeCell ref="X65:Z65"/>
    <mergeCell ref="AA65:AB65"/>
    <mergeCell ref="AC63:AD63"/>
    <mergeCell ref="AE63:AF63"/>
    <mergeCell ref="AG63:AI63"/>
    <mergeCell ref="L64:M64"/>
    <mergeCell ref="N64:P64"/>
    <mergeCell ref="Q64:R64"/>
    <mergeCell ref="S64:U64"/>
    <mergeCell ref="V64:W64"/>
    <mergeCell ref="X64:Z64"/>
    <mergeCell ref="AA64:AB64"/>
    <mergeCell ref="AC62:AD62"/>
    <mergeCell ref="AE62:AF62"/>
    <mergeCell ref="AG62:AI62"/>
    <mergeCell ref="L63:M63"/>
    <mergeCell ref="N63:P63"/>
    <mergeCell ref="Q63:R63"/>
    <mergeCell ref="S63:U63"/>
    <mergeCell ref="V63:W63"/>
    <mergeCell ref="X63:Z63"/>
    <mergeCell ref="AA63:AB63"/>
    <mergeCell ref="AC61:AD61"/>
    <mergeCell ref="AE61:AF61"/>
    <mergeCell ref="AG61:AI61"/>
    <mergeCell ref="L62:M62"/>
    <mergeCell ref="N62:P62"/>
    <mergeCell ref="Q62:R62"/>
    <mergeCell ref="S62:U62"/>
    <mergeCell ref="V62:W62"/>
    <mergeCell ref="X62:Z62"/>
    <mergeCell ref="AA62:AB62"/>
    <mergeCell ref="AC60:AD60"/>
    <mergeCell ref="AE60:AF60"/>
    <mergeCell ref="AG60:AI60"/>
    <mergeCell ref="L61:M61"/>
    <mergeCell ref="N61:P61"/>
    <mergeCell ref="Q61:R61"/>
    <mergeCell ref="S61:U61"/>
    <mergeCell ref="V61:W61"/>
    <mergeCell ref="X61:Z61"/>
    <mergeCell ref="AA61:AB61"/>
    <mergeCell ref="AC59:AD59"/>
    <mergeCell ref="AE59:AF59"/>
    <mergeCell ref="AG59:AI59"/>
    <mergeCell ref="L60:M60"/>
    <mergeCell ref="N60:P60"/>
    <mergeCell ref="Q60:R60"/>
    <mergeCell ref="S60:U60"/>
    <mergeCell ref="V60:W60"/>
    <mergeCell ref="X60:Z60"/>
    <mergeCell ref="AA60:AB60"/>
    <mergeCell ref="AC58:AD58"/>
    <mergeCell ref="AE58:AF58"/>
    <mergeCell ref="AG58:AI58"/>
    <mergeCell ref="L59:M59"/>
    <mergeCell ref="N59:P59"/>
    <mergeCell ref="Q59:R59"/>
    <mergeCell ref="S59:U59"/>
    <mergeCell ref="V59:W59"/>
    <mergeCell ref="X59:Z59"/>
    <mergeCell ref="AA59:AB59"/>
    <mergeCell ref="AC57:AD57"/>
    <mergeCell ref="AE57:AF57"/>
    <mergeCell ref="AG57:AI57"/>
    <mergeCell ref="L58:M58"/>
    <mergeCell ref="N58:P58"/>
    <mergeCell ref="Q58:R58"/>
    <mergeCell ref="S58:U58"/>
    <mergeCell ref="V58:W58"/>
    <mergeCell ref="X58:Z58"/>
    <mergeCell ref="AA58:AB58"/>
    <mergeCell ref="AE56:AF56"/>
    <mergeCell ref="AG56:AI56"/>
    <mergeCell ref="C57:K57"/>
    <mergeCell ref="L57:M57"/>
    <mergeCell ref="N57:P57"/>
    <mergeCell ref="Q57:R57"/>
    <mergeCell ref="S57:U57"/>
    <mergeCell ref="V57:W57"/>
    <mergeCell ref="X57:Z57"/>
    <mergeCell ref="AA57:AB57"/>
    <mergeCell ref="Q56:R56"/>
    <mergeCell ref="S56:U56"/>
    <mergeCell ref="V56:W56"/>
    <mergeCell ref="X56:Z56"/>
    <mergeCell ref="AA56:AB56"/>
    <mergeCell ref="AC56:AD56"/>
    <mergeCell ref="B54:B56"/>
    <mergeCell ref="C54:K56"/>
    <mergeCell ref="L54:AD54"/>
    <mergeCell ref="AE54:AI55"/>
    <mergeCell ref="L55:P55"/>
    <mergeCell ref="Q55:U55"/>
    <mergeCell ref="V55:Z55"/>
    <mergeCell ref="AA55:AD55"/>
    <mergeCell ref="L56:M56"/>
    <mergeCell ref="N56:P56"/>
    <mergeCell ref="AD49:AI49"/>
    <mergeCell ref="B50:C50"/>
    <mergeCell ref="D50:L50"/>
    <mergeCell ref="M50:R50"/>
    <mergeCell ref="S50:T50"/>
    <mergeCell ref="U50:AC50"/>
    <mergeCell ref="AD50:AI50"/>
    <mergeCell ref="B48:C48"/>
    <mergeCell ref="D48:L48"/>
    <mergeCell ref="M48:R48"/>
    <mergeCell ref="U48:AC48"/>
    <mergeCell ref="AD48:AI48"/>
    <mergeCell ref="B49:C49"/>
    <mergeCell ref="D49:L49"/>
    <mergeCell ref="M49:R49"/>
    <mergeCell ref="S49:T49"/>
    <mergeCell ref="U49:AC49"/>
    <mergeCell ref="U46:AC46"/>
    <mergeCell ref="AD46:AI46"/>
    <mergeCell ref="B47:C47"/>
    <mergeCell ref="D47:L47"/>
    <mergeCell ref="M47:R47"/>
    <mergeCell ref="U47:AC47"/>
    <mergeCell ref="AD47:AI47"/>
    <mergeCell ref="U44:AC44"/>
    <mergeCell ref="AD44:AI44"/>
    <mergeCell ref="E45:L45"/>
    <mergeCell ref="M45:R45"/>
    <mergeCell ref="U45:AC45"/>
    <mergeCell ref="AD45:AI45"/>
    <mergeCell ref="U42:AC42"/>
    <mergeCell ref="AD42:AI42"/>
    <mergeCell ref="E43:L43"/>
    <mergeCell ref="M43:R43"/>
    <mergeCell ref="U43:AC43"/>
    <mergeCell ref="AD43:AI43"/>
    <mergeCell ref="B41:C43"/>
    <mergeCell ref="D41:L41"/>
    <mergeCell ref="M41:R41"/>
    <mergeCell ref="E42:L42"/>
    <mergeCell ref="M42:R42"/>
    <mergeCell ref="S42:T48"/>
    <mergeCell ref="B44:C46"/>
    <mergeCell ref="M44:R44"/>
    <mergeCell ref="E46:L46"/>
    <mergeCell ref="M46:R46"/>
    <mergeCell ref="S38:T39"/>
    <mergeCell ref="U38:AC39"/>
    <mergeCell ref="AD38:AI39"/>
    <mergeCell ref="E39:L39"/>
    <mergeCell ref="M39:R39"/>
    <mergeCell ref="E40:L40"/>
    <mergeCell ref="M40:R40"/>
    <mergeCell ref="S40:T41"/>
    <mergeCell ref="U40:AC41"/>
    <mergeCell ref="AD40:AI41"/>
    <mergeCell ref="B36:C40"/>
    <mergeCell ref="D36:L36"/>
    <mergeCell ref="M36:R36"/>
    <mergeCell ref="S36:T37"/>
    <mergeCell ref="U36:AC37"/>
    <mergeCell ref="AD36:AI37"/>
    <mergeCell ref="E37:L37"/>
    <mergeCell ref="M37:R37"/>
    <mergeCell ref="E38:L38"/>
    <mergeCell ref="M38:R38"/>
    <mergeCell ref="B35:C35"/>
    <mergeCell ref="D35:L35"/>
    <mergeCell ref="M35:R35"/>
    <mergeCell ref="S35:T35"/>
    <mergeCell ref="U35:AC35"/>
    <mergeCell ref="AD35:AI35"/>
    <mergeCell ref="B34:C34"/>
    <mergeCell ref="D34:L34"/>
    <mergeCell ref="M34:R34"/>
    <mergeCell ref="S34:T34"/>
    <mergeCell ref="U34:AC34"/>
    <mergeCell ref="AD34:AI34"/>
    <mergeCell ref="B32:R32"/>
    <mergeCell ref="S32:AI32"/>
    <mergeCell ref="B33:C33"/>
    <mergeCell ref="D33:L33"/>
    <mergeCell ref="M33:R33"/>
    <mergeCell ref="S33:T33"/>
    <mergeCell ref="AD33:AI33"/>
    <mergeCell ref="AR26:AU26"/>
    <mergeCell ref="R27:S27"/>
    <mergeCell ref="T27:U27"/>
    <mergeCell ref="AR27:AU27"/>
    <mergeCell ref="B28:E28"/>
    <mergeCell ref="R28:S28"/>
    <mergeCell ref="T28:U28"/>
    <mergeCell ref="T24:U24"/>
    <mergeCell ref="R25:S25"/>
    <mergeCell ref="T25:U25"/>
    <mergeCell ref="B26:E26"/>
    <mergeCell ref="R26:S26"/>
    <mergeCell ref="T26:U26"/>
    <mergeCell ref="AR21:AU21"/>
    <mergeCell ref="B22:C25"/>
    <mergeCell ref="D22:E22"/>
    <mergeCell ref="R22:S22"/>
    <mergeCell ref="T22:U22"/>
    <mergeCell ref="AR22:AS25"/>
    <mergeCell ref="D23:E23"/>
    <mergeCell ref="R23:S23"/>
    <mergeCell ref="T23:U23"/>
    <mergeCell ref="R24:S24"/>
    <mergeCell ref="AD20:AE20"/>
    <mergeCell ref="AF20:AG20"/>
    <mergeCell ref="AH20:AI20"/>
    <mergeCell ref="B21:E21"/>
    <mergeCell ref="R21:S21"/>
    <mergeCell ref="T21:U21"/>
    <mergeCell ref="AH18:AI18"/>
    <mergeCell ref="R19:S19"/>
    <mergeCell ref="T19:U19"/>
    <mergeCell ref="B20:E20"/>
    <mergeCell ref="R20:S20"/>
    <mergeCell ref="T20:U20"/>
    <mergeCell ref="V20:W20"/>
    <mergeCell ref="X20:Y20"/>
    <mergeCell ref="Z20:AA20"/>
    <mergeCell ref="AB20:AC20"/>
    <mergeCell ref="V18:W18"/>
    <mergeCell ref="X18:Y18"/>
    <mergeCell ref="Z18:AA18"/>
    <mergeCell ref="AB18:AC18"/>
    <mergeCell ref="AD18:AE18"/>
    <mergeCell ref="AF18:AG18"/>
    <mergeCell ref="B17:E18"/>
    <mergeCell ref="F17:U17"/>
    <mergeCell ref="V17:AI17"/>
    <mergeCell ref="F18:G18"/>
    <mergeCell ref="H18:I18"/>
    <mergeCell ref="J18:K18"/>
    <mergeCell ref="L18:M18"/>
    <mergeCell ref="N18:O18"/>
    <mergeCell ref="P18:Q18"/>
    <mergeCell ref="R18:U18"/>
    <mergeCell ref="AE11:AF11"/>
    <mergeCell ref="AC12:AD12"/>
    <mergeCell ref="AE12:AF12"/>
    <mergeCell ref="AC13:AD13"/>
    <mergeCell ref="AE13:AF13"/>
    <mergeCell ref="AC14:AD14"/>
    <mergeCell ref="AE14:AF14"/>
    <mergeCell ref="AC7:AD7"/>
    <mergeCell ref="AE7:AF7"/>
    <mergeCell ref="B8:C11"/>
    <mergeCell ref="AC8:AD8"/>
    <mergeCell ref="AE8:AF8"/>
    <mergeCell ref="AC9:AD9"/>
    <mergeCell ref="AE9:AF9"/>
    <mergeCell ref="AC10:AD10"/>
    <mergeCell ref="AE10:AF10"/>
    <mergeCell ref="AC11:AD11"/>
    <mergeCell ref="AP5:AQ5"/>
    <mergeCell ref="B6:H6"/>
    <mergeCell ref="AC6:AD6"/>
    <mergeCell ref="AE6:AF6"/>
    <mergeCell ref="K4:L4"/>
    <mergeCell ref="M4:N4"/>
    <mergeCell ref="B2:H5"/>
    <mergeCell ref="I2:AF2"/>
    <mergeCell ref="I3:J4"/>
    <mergeCell ref="K3:N3"/>
    <mergeCell ref="W4:X4"/>
    <mergeCell ref="Y4:Z4"/>
    <mergeCell ref="AC5:AD5"/>
    <mergeCell ref="AE5:AF5"/>
    <mergeCell ref="S3:V3"/>
    <mergeCell ref="W3:Z3"/>
    <mergeCell ref="AA3:AB4"/>
    <mergeCell ref="AC3:AF4"/>
    <mergeCell ref="O4:P4"/>
    <mergeCell ref="Q4:R4"/>
    <mergeCell ref="S4:T4"/>
    <mergeCell ref="U4:V4"/>
    <mergeCell ref="O3:P3"/>
    <mergeCell ref="Q3:R3"/>
  </mergeCells>
  <conditionalFormatting sqref="F21:R28 S28 S22:S26 U22:U26 U28 T21:T28 V21:AJ28 AF94 AH94 AF96:AI96">
    <cfRule type="cellIs" priority="16" dxfId="44" operator="equal" stopIfTrue="1">
      <formula>"SALAH"</formula>
    </cfRule>
  </conditionalFormatting>
  <conditionalFormatting sqref="AD49">
    <cfRule type="cellIs" priority="15" dxfId="44" operator="lessThan" stopIfTrue="1">
      <formula>0</formula>
    </cfRule>
  </conditionalFormatting>
  <conditionalFormatting sqref="AJ7:AJ14">
    <cfRule type="cellIs" priority="14" dxfId="44" operator="equal" stopIfTrue="1">
      <formula>"SALAH"</formula>
    </cfRule>
  </conditionalFormatting>
  <conditionalFormatting sqref="AC7:AF14">
    <cfRule type="cellIs" priority="13" dxfId="44" operator="equal" stopIfTrue="1">
      <formula>"SALAH"</formula>
    </cfRule>
  </conditionalFormatting>
  <conditionalFormatting sqref="AH97">
    <cfRule type="cellIs" priority="12" dxfId="44" operator="equal" stopIfTrue="1">
      <formula>"SALAH"</formula>
    </cfRule>
  </conditionalFormatting>
  <conditionalFormatting sqref="AF93">
    <cfRule type="cellIs" priority="11" dxfId="44" operator="equal" stopIfTrue="1">
      <formula>"SALAH"</formula>
    </cfRule>
  </conditionalFormatting>
  <conditionalFormatting sqref="AF93">
    <cfRule type="cellIs" priority="10" dxfId="44" operator="equal" stopIfTrue="1">
      <formula>"SALAH"</formula>
    </cfRule>
  </conditionalFormatting>
  <conditionalFormatting sqref="AF97">
    <cfRule type="cellIs" priority="9" dxfId="44" operator="equal" stopIfTrue="1">
      <formula>"SALAH"</formula>
    </cfRule>
  </conditionalFormatting>
  <conditionalFormatting sqref="AF97">
    <cfRule type="cellIs" priority="8" dxfId="44" operator="equal" stopIfTrue="1">
      <formula>"SALAH"</formula>
    </cfRule>
  </conditionalFormatting>
  <conditionalFormatting sqref="AH97">
    <cfRule type="cellIs" priority="7" dxfId="44" operator="equal" stopIfTrue="1">
      <formula>"SALAH"</formula>
    </cfRule>
  </conditionalFormatting>
  <conditionalFormatting sqref="AH90">
    <cfRule type="cellIs" priority="6" dxfId="44" operator="equal" stopIfTrue="1">
      <formula>"SALAH"</formula>
    </cfRule>
  </conditionalFormatting>
  <conditionalFormatting sqref="AF86:AI89">
    <cfRule type="cellIs" priority="5" dxfId="44" operator="equal" stopIfTrue="1">
      <formula>"SALAH"</formula>
    </cfRule>
  </conditionalFormatting>
  <conditionalFormatting sqref="AF86:AI89">
    <cfRule type="cellIs" priority="4" dxfId="44" operator="equal" stopIfTrue="1">
      <formula>"SALAH"</formula>
    </cfRule>
  </conditionalFormatting>
  <conditionalFormatting sqref="AF90">
    <cfRule type="cellIs" priority="3" dxfId="44" operator="equal" stopIfTrue="1">
      <formula>"SALAH"</formula>
    </cfRule>
  </conditionalFormatting>
  <conditionalFormatting sqref="AF90">
    <cfRule type="cellIs" priority="2" dxfId="44" operator="equal" stopIfTrue="1">
      <formula>"SALAH"</formula>
    </cfRule>
  </conditionalFormatting>
  <conditionalFormatting sqref="AH90">
    <cfRule type="cellIs" priority="1" dxfId="44" operator="equal" stopIfTrue="1">
      <formula>"SALAH"</formula>
    </cfRule>
  </conditionalFormatting>
  <dataValidations count="5">
    <dataValidation type="whole" allowBlank="1" showInputMessage="1" showErrorMessage="1" error="Input Dengan Angka 1 untuk ya dan 0 untuk kosong" sqref="B97:AD97">
      <formula1>0</formula1>
      <formula2>1</formula2>
    </dataValidation>
    <dataValidation type="whole" allowBlank="1" showInputMessage="1" showErrorMessage="1" error="Input Dengan Angka" sqref="G82:K83">
      <formula1>0</formula1>
      <formula2>5000000</formula2>
    </dataValidation>
    <dataValidation type="whole" allowBlank="1" showInputMessage="1" showErrorMessage="1" error="Input Dengan Angka" sqref="M35:R35">
      <formula1>0</formula1>
      <formula2>5000000000</formula2>
    </dataValidation>
    <dataValidation type="whole" allowBlank="1" showInputMessage="1" showErrorMessage="1" error="Input Dengan Angka" sqref="F21:Q25">
      <formula1>0</formula1>
      <formula2>500</formula2>
    </dataValidation>
    <dataValidation type="whole" allowBlank="1" showInputMessage="1" showErrorMessage="1" error="Input Dengan Angka" sqref="H75:M77">
      <formula1>0</formula1>
      <formula2>50000000</formula2>
    </dataValidation>
  </dataValidations>
  <printOptions/>
  <pageMargins left="0.7" right="0.7" top="0.75" bottom="0.75" header="0.3" footer="0.3"/>
  <pageSetup horizontalDpi="200" verticalDpi="2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5"/>
  <sheetViews>
    <sheetView view="pageBreakPreview" zoomScale="90" zoomScaleSheetLayoutView="90" zoomScalePageLayoutView="0" workbookViewId="0" topLeftCell="A4">
      <selection activeCell="W23" sqref="W23"/>
    </sheetView>
  </sheetViews>
  <sheetFormatPr defaultColWidth="0" defaultRowHeight="15" customHeight="1" zeroHeight="1"/>
  <cols>
    <col min="1" max="1" width="2.57421875" style="240" customWidth="1"/>
    <col min="2" max="6" width="3.57421875" style="240" customWidth="1"/>
    <col min="7" max="34" width="2.7109375" style="240" customWidth="1"/>
    <col min="35" max="35" width="2.57421875" style="240" customWidth="1"/>
    <col min="36" max="36" width="10.8515625" style="205" hidden="1" customWidth="1"/>
    <col min="37" max="40" width="6.421875" style="205" hidden="1" customWidth="1"/>
    <col min="41" max="41" width="9.140625" style="205" hidden="1" customWidth="1"/>
    <col min="42" max="43" width="5.28125" style="205" hidden="1" customWidth="1"/>
    <col min="44" max="16384" width="9.140625" style="205" hidden="1" customWidth="1"/>
  </cols>
  <sheetData>
    <row r="1" spans="1:35" ht="13.5" customHeight="1">
      <c r="A1" s="227" t="s">
        <v>294</v>
      </c>
      <c r="B1" s="515" t="s">
        <v>295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179"/>
    </row>
    <row r="2" spans="1:35" ht="13.5" customHeight="1">
      <c r="A2" s="179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179"/>
    </row>
    <row r="3" spans="1:38" ht="13.5" customHeight="1">
      <c r="A3" s="204"/>
      <c r="B3" s="228" t="s">
        <v>11</v>
      </c>
      <c r="C3" s="516" t="s">
        <v>296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229" t="s">
        <v>2</v>
      </c>
      <c r="U3" s="230"/>
      <c r="V3" s="21"/>
      <c r="W3" s="21" t="s">
        <v>297</v>
      </c>
      <c r="X3" s="21"/>
      <c r="Y3" s="21"/>
      <c r="Z3" s="21"/>
      <c r="AA3" s="21"/>
      <c r="AB3" s="21"/>
      <c r="AC3" s="21" t="s">
        <v>298</v>
      </c>
      <c r="AD3" s="21"/>
      <c r="AE3" s="21"/>
      <c r="AF3" s="21"/>
      <c r="AG3" s="21"/>
      <c r="AH3" s="21"/>
      <c r="AI3" s="21"/>
      <c r="AJ3" s="231"/>
      <c r="AK3" s="231"/>
      <c r="AL3" s="231"/>
    </row>
    <row r="4" spans="1:35" ht="13.5" customHeight="1">
      <c r="A4" s="204"/>
      <c r="B4" s="228" t="s">
        <v>15</v>
      </c>
      <c r="C4" s="516" t="s">
        <v>299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</row>
    <row r="5" spans="1:35" ht="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</row>
    <row r="6" spans="1:35" ht="35.25" customHeight="1">
      <c r="A6" s="204"/>
      <c r="B6" s="517" t="s">
        <v>300</v>
      </c>
      <c r="C6" s="518"/>
      <c r="D6" s="518"/>
      <c r="E6" s="518"/>
      <c r="F6" s="519"/>
      <c r="G6" s="526" t="s">
        <v>301</v>
      </c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8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</row>
    <row r="7" spans="1:40" ht="13.5" customHeight="1">
      <c r="A7" s="204"/>
      <c r="B7" s="520"/>
      <c r="C7" s="521"/>
      <c r="D7" s="521"/>
      <c r="E7" s="521"/>
      <c r="F7" s="522"/>
      <c r="G7" s="529" t="s">
        <v>101</v>
      </c>
      <c r="H7" s="530"/>
      <c r="I7" s="530"/>
      <c r="J7" s="531"/>
      <c r="K7" s="529" t="s">
        <v>104</v>
      </c>
      <c r="L7" s="530"/>
      <c r="M7" s="530"/>
      <c r="N7" s="531"/>
      <c r="O7" s="532" t="s">
        <v>157</v>
      </c>
      <c r="P7" s="533"/>
      <c r="Q7" s="533"/>
      <c r="R7" s="53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K7" s="535" t="s">
        <v>83</v>
      </c>
      <c r="AL7" s="536"/>
      <c r="AM7" s="536"/>
      <c r="AN7" s="537"/>
    </row>
    <row r="8" spans="1:40" ht="13.5" customHeight="1">
      <c r="A8" s="204"/>
      <c r="B8" s="523"/>
      <c r="C8" s="524"/>
      <c r="D8" s="524"/>
      <c r="E8" s="524"/>
      <c r="F8" s="525"/>
      <c r="G8" s="529" t="s">
        <v>84</v>
      </c>
      <c r="H8" s="531"/>
      <c r="I8" s="529" t="s">
        <v>85</v>
      </c>
      <c r="J8" s="531"/>
      <c r="K8" s="529" t="s">
        <v>84</v>
      </c>
      <c r="L8" s="531"/>
      <c r="M8" s="529" t="s">
        <v>85</v>
      </c>
      <c r="N8" s="531"/>
      <c r="O8" s="529" t="s">
        <v>84</v>
      </c>
      <c r="P8" s="531"/>
      <c r="Q8" s="529" t="s">
        <v>85</v>
      </c>
      <c r="R8" s="531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K8" s="538" t="s">
        <v>302</v>
      </c>
      <c r="AL8" s="539"/>
      <c r="AM8" s="539" t="s">
        <v>303</v>
      </c>
      <c r="AN8" s="540"/>
    </row>
    <row r="9" spans="1:40" ht="10.5" customHeight="1">
      <c r="A9" s="204"/>
      <c r="B9" s="297" t="s">
        <v>87</v>
      </c>
      <c r="C9" s="298"/>
      <c r="D9" s="298"/>
      <c r="E9" s="298"/>
      <c r="F9" s="299"/>
      <c r="G9" s="297" t="s">
        <v>88</v>
      </c>
      <c r="H9" s="299"/>
      <c r="I9" s="297" t="s">
        <v>89</v>
      </c>
      <c r="J9" s="299"/>
      <c r="K9" s="297" t="s">
        <v>90</v>
      </c>
      <c r="L9" s="299"/>
      <c r="M9" s="297" t="s">
        <v>91</v>
      </c>
      <c r="N9" s="299"/>
      <c r="O9" s="297" t="s">
        <v>100</v>
      </c>
      <c r="P9" s="299"/>
      <c r="Q9" s="297" t="s">
        <v>134</v>
      </c>
      <c r="R9" s="299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K9" s="232" t="s">
        <v>84</v>
      </c>
      <c r="AL9" s="233" t="s">
        <v>85</v>
      </c>
      <c r="AM9" s="233" t="s">
        <v>84</v>
      </c>
      <c r="AN9" s="234" t="s">
        <v>85</v>
      </c>
    </row>
    <row r="10" spans="1:40" ht="13.5" customHeight="1">
      <c r="A10" s="204"/>
      <c r="B10" s="545" t="s">
        <v>304</v>
      </c>
      <c r="C10" s="546"/>
      <c r="D10" s="546"/>
      <c r="E10" s="546"/>
      <c r="F10" s="547"/>
      <c r="G10" s="543"/>
      <c r="H10" s="544"/>
      <c r="I10" s="543"/>
      <c r="J10" s="544"/>
      <c r="K10" s="543"/>
      <c r="L10" s="544"/>
      <c r="M10" s="543"/>
      <c r="N10" s="544"/>
      <c r="O10" s="541">
        <f>G10+K10</f>
        <v>0</v>
      </c>
      <c r="P10" s="542"/>
      <c r="Q10" s="541">
        <f>I10+M10</f>
        <v>0</v>
      </c>
      <c r="R10" s="542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K10" s="235">
        <f>G10</f>
        <v>0</v>
      </c>
      <c r="AL10" s="236">
        <f>I10</f>
        <v>0</v>
      </c>
      <c r="AM10" s="236">
        <f>K10</f>
        <v>0</v>
      </c>
      <c r="AN10" s="237">
        <f>M10</f>
        <v>0</v>
      </c>
    </row>
    <row r="11" spans="1:40" ht="13.5" customHeight="1">
      <c r="A11" s="204"/>
      <c r="B11" s="545" t="s">
        <v>305</v>
      </c>
      <c r="C11" s="546"/>
      <c r="D11" s="546"/>
      <c r="E11" s="546"/>
      <c r="F11" s="547"/>
      <c r="G11" s="543"/>
      <c r="H11" s="544"/>
      <c r="I11" s="543"/>
      <c r="J11" s="544"/>
      <c r="K11" s="543"/>
      <c r="L11" s="544"/>
      <c r="M11" s="543"/>
      <c r="N11" s="544"/>
      <c r="O11" s="541">
        <f aca="true" t="shared" si="0" ref="O11:O29">G11+K11</f>
        <v>0</v>
      </c>
      <c r="P11" s="542"/>
      <c r="Q11" s="541">
        <f aca="true" t="shared" si="1" ref="Q11:Q29">I11+M11</f>
        <v>0</v>
      </c>
      <c r="R11" s="542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K11" s="235">
        <f aca="true" t="shared" si="2" ref="AK11:AK29">G11</f>
        <v>0</v>
      </c>
      <c r="AL11" s="236">
        <f aca="true" t="shared" si="3" ref="AL11:AL29">I11</f>
        <v>0</v>
      </c>
      <c r="AM11" s="236">
        <f aca="true" t="shared" si="4" ref="AM11:AM29">K11</f>
        <v>0</v>
      </c>
      <c r="AN11" s="237">
        <f aca="true" t="shared" si="5" ref="AN11:AN29">M11</f>
        <v>0</v>
      </c>
    </row>
    <row r="12" spans="1:40" ht="13.5" customHeight="1">
      <c r="A12" s="204"/>
      <c r="B12" s="545" t="s">
        <v>306</v>
      </c>
      <c r="C12" s="546"/>
      <c r="D12" s="546"/>
      <c r="E12" s="546"/>
      <c r="F12" s="547"/>
      <c r="G12" s="543"/>
      <c r="H12" s="544"/>
      <c r="I12" s="543"/>
      <c r="J12" s="544"/>
      <c r="K12" s="543"/>
      <c r="L12" s="544"/>
      <c r="M12" s="543"/>
      <c r="N12" s="544"/>
      <c r="O12" s="541">
        <f>G12+K12</f>
        <v>0</v>
      </c>
      <c r="P12" s="542"/>
      <c r="Q12" s="541">
        <f t="shared" si="1"/>
        <v>0</v>
      </c>
      <c r="R12" s="542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K12" s="235">
        <f t="shared" si="2"/>
        <v>0</v>
      </c>
      <c r="AL12" s="236">
        <f t="shared" si="3"/>
        <v>0</v>
      </c>
      <c r="AM12" s="236">
        <f t="shared" si="4"/>
        <v>0</v>
      </c>
      <c r="AN12" s="237">
        <f t="shared" si="5"/>
        <v>0</v>
      </c>
    </row>
    <row r="13" spans="1:40" ht="13.5" customHeight="1">
      <c r="A13" s="204"/>
      <c r="B13" s="545" t="s">
        <v>307</v>
      </c>
      <c r="C13" s="546"/>
      <c r="D13" s="546"/>
      <c r="E13" s="546"/>
      <c r="F13" s="547"/>
      <c r="G13" s="543"/>
      <c r="H13" s="544"/>
      <c r="I13" s="543"/>
      <c r="J13" s="544"/>
      <c r="K13" s="543"/>
      <c r="L13" s="544"/>
      <c r="M13" s="543"/>
      <c r="N13" s="544"/>
      <c r="O13" s="541">
        <f t="shared" si="0"/>
        <v>0</v>
      </c>
      <c r="P13" s="542"/>
      <c r="Q13" s="541">
        <f t="shared" si="1"/>
        <v>0</v>
      </c>
      <c r="R13" s="542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K13" s="235">
        <f t="shared" si="2"/>
        <v>0</v>
      </c>
      <c r="AL13" s="236">
        <f t="shared" si="3"/>
        <v>0</v>
      </c>
      <c r="AM13" s="236">
        <f t="shared" si="4"/>
        <v>0</v>
      </c>
      <c r="AN13" s="237">
        <f t="shared" si="5"/>
        <v>0</v>
      </c>
    </row>
    <row r="14" spans="1:40" ht="13.5" customHeight="1">
      <c r="A14" s="204"/>
      <c r="B14" s="545" t="s">
        <v>308</v>
      </c>
      <c r="C14" s="546"/>
      <c r="D14" s="546"/>
      <c r="E14" s="546"/>
      <c r="F14" s="547"/>
      <c r="G14" s="543"/>
      <c r="H14" s="544"/>
      <c r="I14" s="543"/>
      <c r="J14" s="544"/>
      <c r="K14" s="543"/>
      <c r="L14" s="544"/>
      <c r="M14" s="543"/>
      <c r="N14" s="544"/>
      <c r="O14" s="541">
        <f t="shared" si="0"/>
        <v>0</v>
      </c>
      <c r="P14" s="542"/>
      <c r="Q14" s="541">
        <f t="shared" si="1"/>
        <v>0</v>
      </c>
      <c r="R14" s="542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K14" s="235">
        <f t="shared" si="2"/>
        <v>0</v>
      </c>
      <c r="AL14" s="236">
        <f t="shared" si="3"/>
        <v>0</v>
      </c>
      <c r="AM14" s="236">
        <f t="shared" si="4"/>
        <v>0</v>
      </c>
      <c r="AN14" s="237">
        <f t="shared" si="5"/>
        <v>0</v>
      </c>
    </row>
    <row r="15" spans="1:40" ht="13.5" customHeight="1">
      <c r="A15" s="204"/>
      <c r="B15" s="545" t="s">
        <v>309</v>
      </c>
      <c r="C15" s="546"/>
      <c r="D15" s="546"/>
      <c r="E15" s="546"/>
      <c r="F15" s="547"/>
      <c r="G15" s="543"/>
      <c r="H15" s="544"/>
      <c r="I15" s="543"/>
      <c r="J15" s="544"/>
      <c r="K15" s="543"/>
      <c r="L15" s="544"/>
      <c r="M15" s="543"/>
      <c r="N15" s="544"/>
      <c r="O15" s="541">
        <f t="shared" si="0"/>
        <v>0</v>
      </c>
      <c r="P15" s="542"/>
      <c r="Q15" s="541">
        <f t="shared" si="1"/>
        <v>0</v>
      </c>
      <c r="R15" s="542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K15" s="235">
        <f t="shared" si="2"/>
        <v>0</v>
      </c>
      <c r="AL15" s="236">
        <f t="shared" si="3"/>
        <v>0</v>
      </c>
      <c r="AM15" s="236">
        <f t="shared" si="4"/>
        <v>0</v>
      </c>
      <c r="AN15" s="237">
        <f t="shared" si="5"/>
        <v>0</v>
      </c>
    </row>
    <row r="16" spans="1:40" ht="13.5" customHeight="1">
      <c r="A16" s="204"/>
      <c r="B16" s="545" t="s">
        <v>310</v>
      </c>
      <c r="C16" s="546"/>
      <c r="D16" s="546"/>
      <c r="E16" s="546"/>
      <c r="F16" s="547"/>
      <c r="G16" s="543"/>
      <c r="H16" s="544"/>
      <c r="I16" s="543"/>
      <c r="J16" s="544"/>
      <c r="K16" s="543"/>
      <c r="L16" s="544"/>
      <c r="M16" s="543"/>
      <c r="N16" s="544"/>
      <c r="O16" s="541">
        <f t="shared" si="0"/>
        <v>0</v>
      </c>
      <c r="P16" s="542"/>
      <c r="Q16" s="541">
        <f t="shared" si="1"/>
        <v>0</v>
      </c>
      <c r="R16" s="542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K16" s="235">
        <f t="shared" si="2"/>
        <v>0</v>
      </c>
      <c r="AL16" s="236">
        <f t="shared" si="3"/>
        <v>0</v>
      </c>
      <c r="AM16" s="236">
        <f t="shared" si="4"/>
        <v>0</v>
      </c>
      <c r="AN16" s="237">
        <f t="shared" si="5"/>
        <v>0</v>
      </c>
    </row>
    <row r="17" spans="1:40" ht="13.5" customHeight="1">
      <c r="A17" s="204"/>
      <c r="B17" s="545" t="s">
        <v>311</v>
      </c>
      <c r="C17" s="546"/>
      <c r="D17" s="546"/>
      <c r="E17" s="546"/>
      <c r="F17" s="547"/>
      <c r="G17" s="543"/>
      <c r="H17" s="544"/>
      <c r="I17" s="543"/>
      <c r="J17" s="544"/>
      <c r="K17" s="543"/>
      <c r="L17" s="544"/>
      <c r="M17" s="543"/>
      <c r="N17" s="544"/>
      <c r="O17" s="541">
        <f t="shared" si="0"/>
        <v>0</v>
      </c>
      <c r="P17" s="542"/>
      <c r="Q17" s="541">
        <f t="shared" si="1"/>
        <v>0</v>
      </c>
      <c r="R17" s="542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K17" s="235">
        <f t="shared" si="2"/>
        <v>0</v>
      </c>
      <c r="AL17" s="236">
        <f t="shared" si="3"/>
        <v>0</v>
      </c>
      <c r="AM17" s="236">
        <f t="shared" si="4"/>
        <v>0</v>
      </c>
      <c r="AN17" s="237">
        <f t="shared" si="5"/>
        <v>0</v>
      </c>
    </row>
    <row r="18" spans="1:40" ht="13.5" customHeight="1">
      <c r="A18" s="204"/>
      <c r="B18" s="545" t="s">
        <v>312</v>
      </c>
      <c r="C18" s="546"/>
      <c r="D18" s="546"/>
      <c r="E18" s="546"/>
      <c r="F18" s="547"/>
      <c r="G18" s="543"/>
      <c r="H18" s="544"/>
      <c r="I18" s="543"/>
      <c r="J18" s="544"/>
      <c r="K18" s="543"/>
      <c r="L18" s="544"/>
      <c r="M18" s="543"/>
      <c r="N18" s="544"/>
      <c r="O18" s="541">
        <f t="shared" si="0"/>
        <v>0</v>
      </c>
      <c r="P18" s="542"/>
      <c r="Q18" s="541">
        <f t="shared" si="1"/>
        <v>0</v>
      </c>
      <c r="R18" s="542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K18" s="235">
        <f t="shared" si="2"/>
        <v>0</v>
      </c>
      <c r="AL18" s="236">
        <f t="shared" si="3"/>
        <v>0</v>
      </c>
      <c r="AM18" s="236">
        <f t="shared" si="4"/>
        <v>0</v>
      </c>
      <c r="AN18" s="237">
        <f t="shared" si="5"/>
        <v>0</v>
      </c>
    </row>
    <row r="19" spans="1:40" ht="13.5" customHeight="1">
      <c r="A19" s="204"/>
      <c r="B19" s="545" t="s">
        <v>313</v>
      </c>
      <c r="C19" s="546"/>
      <c r="D19" s="546"/>
      <c r="E19" s="546"/>
      <c r="F19" s="547"/>
      <c r="G19" s="543"/>
      <c r="H19" s="544"/>
      <c r="I19" s="543"/>
      <c r="J19" s="544"/>
      <c r="K19" s="543"/>
      <c r="L19" s="544"/>
      <c r="M19" s="543"/>
      <c r="N19" s="544"/>
      <c r="O19" s="541">
        <f t="shared" si="0"/>
        <v>0</v>
      </c>
      <c r="P19" s="542"/>
      <c r="Q19" s="541">
        <f t="shared" si="1"/>
        <v>0</v>
      </c>
      <c r="R19" s="542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K19" s="235">
        <f t="shared" si="2"/>
        <v>0</v>
      </c>
      <c r="AL19" s="236">
        <f t="shared" si="3"/>
        <v>0</v>
      </c>
      <c r="AM19" s="236">
        <f t="shared" si="4"/>
        <v>0</v>
      </c>
      <c r="AN19" s="237">
        <f t="shared" si="5"/>
        <v>0</v>
      </c>
    </row>
    <row r="20" spans="1:40" ht="13.5" customHeight="1">
      <c r="A20" s="204"/>
      <c r="B20" s="545" t="s">
        <v>314</v>
      </c>
      <c r="C20" s="546"/>
      <c r="D20" s="546"/>
      <c r="E20" s="546"/>
      <c r="F20" s="547"/>
      <c r="G20" s="543"/>
      <c r="H20" s="544"/>
      <c r="I20" s="543"/>
      <c r="J20" s="544"/>
      <c r="K20" s="543"/>
      <c r="L20" s="544"/>
      <c r="M20" s="543"/>
      <c r="N20" s="544"/>
      <c r="O20" s="541">
        <f t="shared" si="0"/>
        <v>0</v>
      </c>
      <c r="P20" s="542"/>
      <c r="Q20" s="541">
        <f t="shared" si="1"/>
        <v>0</v>
      </c>
      <c r="R20" s="542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K20" s="235">
        <f t="shared" si="2"/>
        <v>0</v>
      </c>
      <c r="AL20" s="236">
        <f t="shared" si="3"/>
        <v>0</v>
      </c>
      <c r="AM20" s="236">
        <f t="shared" si="4"/>
        <v>0</v>
      </c>
      <c r="AN20" s="237">
        <f t="shared" si="5"/>
        <v>0</v>
      </c>
    </row>
    <row r="21" spans="1:40" ht="13.5" customHeight="1">
      <c r="A21" s="204"/>
      <c r="B21" s="545" t="s">
        <v>315</v>
      </c>
      <c r="C21" s="546"/>
      <c r="D21" s="546"/>
      <c r="E21" s="546"/>
      <c r="F21" s="547"/>
      <c r="G21" s="543"/>
      <c r="H21" s="544"/>
      <c r="I21" s="543"/>
      <c r="J21" s="544"/>
      <c r="K21" s="543"/>
      <c r="L21" s="544"/>
      <c r="M21" s="543"/>
      <c r="N21" s="544"/>
      <c r="O21" s="541">
        <f t="shared" si="0"/>
        <v>0</v>
      </c>
      <c r="P21" s="542"/>
      <c r="Q21" s="541">
        <f t="shared" si="1"/>
        <v>0</v>
      </c>
      <c r="R21" s="542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K21" s="235">
        <f t="shared" si="2"/>
        <v>0</v>
      </c>
      <c r="AL21" s="236">
        <f t="shared" si="3"/>
        <v>0</v>
      </c>
      <c r="AM21" s="236">
        <f t="shared" si="4"/>
        <v>0</v>
      </c>
      <c r="AN21" s="237">
        <f t="shared" si="5"/>
        <v>0</v>
      </c>
    </row>
    <row r="22" spans="1:40" ht="13.5" customHeight="1">
      <c r="A22" s="204"/>
      <c r="B22" s="545" t="s">
        <v>316</v>
      </c>
      <c r="C22" s="546"/>
      <c r="D22" s="546"/>
      <c r="E22" s="546"/>
      <c r="F22" s="547"/>
      <c r="G22" s="543"/>
      <c r="H22" s="544"/>
      <c r="I22" s="543"/>
      <c r="J22" s="544"/>
      <c r="K22" s="543"/>
      <c r="L22" s="544"/>
      <c r="M22" s="543"/>
      <c r="N22" s="544"/>
      <c r="O22" s="541">
        <f t="shared" si="0"/>
        <v>0</v>
      </c>
      <c r="P22" s="542"/>
      <c r="Q22" s="541">
        <f t="shared" si="1"/>
        <v>0</v>
      </c>
      <c r="R22" s="542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K22" s="235">
        <f t="shared" si="2"/>
        <v>0</v>
      </c>
      <c r="AL22" s="236">
        <f t="shared" si="3"/>
        <v>0</v>
      </c>
      <c r="AM22" s="236">
        <f t="shared" si="4"/>
        <v>0</v>
      </c>
      <c r="AN22" s="237">
        <f t="shared" si="5"/>
        <v>0</v>
      </c>
    </row>
    <row r="23" spans="1:40" ht="13.5" customHeight="1">
      <c r="A23" s="204"/>
      <c r="B23" s="545" t="s">
        <v>317</v>
      </c>
      <c r="C23" s="546"/>
      <c r="D23" s="546"/>
      <c r="E23" s="546"/>
      <c r="F23" s="547"/>
      <c r="G23" s="543"/>
      <c r="H23" s="544"/>
      <c r="I23" s="543"/>
      <c r="J23" s="544"/>
      <c r="K23" s="543"/>
      <c r="L23" s="544"/>
      <c r="M23" s="543"/>
      <c r="N23" s="544"/>
      <c r="O23" s="541">
        <f t="shared" si="0"/>
        <v>0</v>
      </c>
      <c r="P23" s="542"/>
      <c r="Q23" s="541">
        <f t="shared" si="1"/>
        <v>0</v>
      </c>
      <c r="R23" s="542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K23" s="235">
        <f t="shared" si="2"/>
        <v>0</v>
      </c>
      <c r="AL23" s="236">
        <f t="shared" si="3"/>
        <v>0</v>
      </c>
      <c r="AM23" s="236">
        <f t="shared" si="4"/>
        <v>0</v>
      </c>
      <c r="AN23" s="237">
        <f t="shared" si="5"/>
        <v>0</v>
      </c>
    </row>
    <row r="24" spans="1:40" ht="13.5" customHeight="1">
      <c r="A24" s="204"/>
      <c r="B24" s="545" t="s">
        <v>318</v>
      </c>
      <c r="C24" s="546"/>
      <c r="D24" s="546"/>
      <c r="E24" s="546"/>
      <c r="F24" s="547"/>
      <c r="G24" s="543"/>
      <c r="H24" s="544"/>
      <c r="I24" s="543"/>
      <c r="J24" s="544"/>
      <c r="K24" s="543"/>
      <c r="L24" s="544"/>
      <c r="M24" s="543"/>
      <c r="N24" s="544"/>
      <c r="O24" s="541">
        <f t="shared" si="0"/>
        <v>0</v>
      </c>
      <c r="P24" s="542"/>
      <c r="Q24" s="541">
        <f t="shared" si="1"/>
        <v>0</v>
      </c>
      <c r="R24" s="542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K24" s="235">
        <f t="shared" si="2"/>
        <v>0</v>
      </c>
      <c r="AL24" s="236">
        <f t="shared" si="3"/>
        <v>0</v>
      </c>
      <c r="AM24" s="236">
        <f t="shared" si="4"/>
        <v>0</v>
      </c>
      <c r="AN24" s="237">
        <f t="shared" si="5"/>
        <v>0</v>
      </c>
    </row>
    <row r="25" spans="1:40" ht="13.5" customHeight="1">
      <c r="A25" s="204"/>
      <c r="B25" s="545" t="s">
        <v>319</v>
      </c>
      <c r="C25" s="546"/>
      <c r="D25" s="546"/>
      <c r="E25" s="546"/>
      <c r="F25" s="547"/>
      <c r="G25" s="543"/>
      <c r="H25" s="544"/>
      <c r="I25" s="543"/>
      <c r="J25" s="544"/>
      <c r="K25" s="543"/>
      <c r="L25" s="544"/>
      <c r="M25" s="543"/>
      <c r="N25" s="544"/>
      <c r="O25" s="541">
        <f t="shared" si="0"/>
        <v>0</v>
      </c>
      <c r="P25" s="542"/>
      <c r="Q25" s="541">
        <f t="shared" si="1"/>
        <v>0</v>
      </c>
      <c r="R25" s="542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K25" s="235">
        <f t="shared" si="2"/>
        <v>0</v>
      </c>
      <c r="AL25" s="236">
        <f t="shared" si="3"/>
        <v>0</v>
      </c>
      <c r="AM25" s="236">
        <f t="shared" si="4"/>
        <v>0</v>
      </c>
      <c r="AN25" s="237">
        <f t="shared" si="5"/>
        <v>0</v>
      </c>
    </row>
    <row r="26" spans="1:40" ht="13.5" customHeight="1">
      <c r="A26" s="204"/>
      <c r="B26" s="545" t="s">
        <v>320</v>
      </c>
      <c r="C26" s="546"/>
      <c r="D26" s="546"/>
      <c r="E26" s="546"/>
      <c r="F26" s="547"/>
      <c r="G26" s="543"/>
      <c r="H26" s="544"/>
      <c r="I26" s="543"/>
      <c r="J26" s="544"/>
      <c r="K26" s="543"/>
      <c r="L26" s="544"/>
      <c r="M26" s="543"/>
      <c r="N26" s="544"/>
      <c r="O26" s="541">
        <f t="shared" si="0"/>
        <v>0</v>
      </c>
      <c r="P26" s="542"/>
      <c r="Q26" s="541">
        <f t="shared" si="1"/>
        <v>0</v>
      </c>
      <c r="R26" s="542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K26" s="235">
        <f t="shared" si="2"/>
        <v>0</v>
      </c>
      <c r="AL26" s="236">
        <f t="shared" si="3"/>
        <v>0</v>
      </c>
      <c r="AM26" s="236">
        <f t="shared" si="4"/>
        <v>0</v>
      </c>
      <c r="AN26" s="237">
        <f t="shared" si="5"/>
        <v>0</v>
      </c>
    </row>
    <row r="27" spans="1:40" ht="13.5" customHeight="1">
      <c r="A27" s="204"/>
      <c r="B27" s="545" t="s">
        <v>321</v>
      </c>
      <c r="C27" s="546"/>
      <c r="D27" s="546"/>
      <c r="E27" s="546"/>
      <c r="F27" s="547"/>
      <c r="G27" s="543"/>
      <c r="H27" s="544"/>
      <c r="I27" s="543"/>
      <c r="J27" s="544"/>
      <c r="K27" s="543"/>
      <c r="L27" s="544"/>
      <c r="M27" s="543"/>
      <c r="N27" s="544"/>
      <c r="O27" s="541">
        <f t="shared" si="0"/>
        <v>0</v>
      </c>
      <c r="P27" s="542"/>
      <c r="Q27" s="541">
        <f t="shared" si="1"/>
        <v>0</v>
      </c>
      <c r="R27" s="542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K27" s="235">
        <f t="shared" si="2"/>
        <v>0</v>
      </c>
      <c r="AL27" s="236">
        <f t="shared" si="3"/>
        <v>0</v>
      </c>
      <c r="AM27" s="236">
        <f t="shared" si="4"/>
        <v>0</v>
      </c>
      <c r="AN27" s="237">
        <f t="shared" si="5"/>
        <v>0</v>
      </c>
    </row>
    <row r="28" spans="1:40" ht="13.5" customHeight="1">
      <c r="A28" s="204"/>
      <c r="B28" s="545" t="s">
        <v>322</v>
      </c>
      <c r="C28" s="546"/>
      <c r="D28" s="546"/>
      <c r="E28" s="546"/>
      <c r="F28" s="547"/>
      <c r="G28" s="543"/>
      <c r="H28" s="544"/>
      <c r="I28" s="543"/>
      <c r="J28" s="544"/>
      <c r="K28" s="543"/>
      <c r="L28" s="544"/>
      <c r="M28" s="543"/>
      <c r="N28" s="544"/>
      <c r="O28" s="541">
        <f t="shared" si="0"/>
        <v>0</v>
      </c>
      <c r="P28" s="542"/>
      <c r="Q28" s="541">
        <f t="shared" si="1"/>
        <v>0</v>
      </c>
      <c r="R28" s="542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K28" s="235">
        <f t="shared" si="2"/>
        <v>0</v>
      </c>
      <c r="AL28" s="236">
        <f t="shared" si="3"/>
        <v>0</v>
      </c>
      <c r="AM28" s="236">
        <f t="shared" si="4"/>
        <v>0</v>
      </c>
      <c r="AN28" s="237">
        <f t="shared" si="5"/>
        <v>0</v>
      </c>
    </row>
    <row r="29" spans="1:43" ht="13.5" customHeight="1">
      <c r="A29" s="204"/>
      <c r="B29" s="545" t="s">
        <v>323</v>
      </c>
      <c r="C29" s="546"/>
      <c r="D29" s="546"/>
      <c r="E29" s="546"/>
      <c r="F29" s="547"/>
      <c r="G29" s="543"/>
      <c r="H29" s="544"/>
      <c r="I29" s="543"/>
      <c r="J29" s="544"/>
      <c r="K29" s="543"/>
      <c r="L29" s="544"/>
      <c r="M29" s="543"/>
      <c r="N29" s="544"/>
      <c r="O29" s="541">
        <f t="shared" si="0"/>
        <v>0</v>
      </c>
      <c r="P29" s="542"/>
      <c r="Q29" s="541">
        <f t="shared" si="1"/>
        <v>0</v>
      </c>
      <c r="R29" s="542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K29" s="235">
        <f t="shared" si="2"/>
        <v>0</v>
      </c>
      <c r="AL29" s="236">
        <f t="shared" si="3"/>
        <v>0</v>
      </c>
      <c r="AM29" s="236">
        <f t="shared" si="4"/>
        <v>0</v>
      </c>
      <c r="AN29" s="237">
        <f t="shared" si="5"/>
        <v>0</v>
      </c>
      <c r="AP29" s="205" t="s">
        <v>84</v>
      </c>
      <c r="AQ29" s="205" t="s">
        <v>85</v>
      </c>
    </row>
    <row r="30" spans="1:43" ht="14.2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5" t="s">
        <v>324</v>
      </c>
      <c r="AK30" s="238">
        <f>SUM(AK10:AK29)</f>
        <v>0</v>
      </c>
      <c r="AL30" s="238">
        <f>SUM(AL10:AL29)</f>
        <v>0</v>
      </c>
      <c r="AM30" s="238">
        <f>SUM(AM10:AM29)</f>
        <v>0</v>
      </c>
      <c r="AN30" s="238">
        <f>SUM(AN10:AN29)</f>
        <v>0</v>
      </c>
      <c r="AP30" s="238">
        <f>SUM(AK10:AK29)+SUM(AM10:AM29)</f>
        <v>0</v>
      </c>
      <c r="AQ30" s="238">
        <f>SUM(AL10:AL29)+SUM(AN10:AN29)</f>
        <v>0</v>
      </c>
    </row>
    <row r="31" spans="1:43" ht="14.2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5" t="s">
        <v>325</v>
      </c>
      <c r="AK31" s="238">
        <f>SUM(Sheet1!H68:I68)</f>
        <v>1</v>
      </c>
      <c r="AL31" s="238">
        <f>SUM(Sheet1!J68:K68)</f>
        <v>1</v>
      </c>
      <c r="AM31" s="238">
        <f>SUM(Sheet1!L68:M68)</f>
        <v>0</v>
      </c>
      <c r="AN31" s="238">
        <f>SUM(Sheet1!N68:O68)</f>
        <v>0</v>
      </c>
      <c r="AP31" s="238">
        <f>SUM(AK31,AM31)</f>
        <v>1</v>
      </c>
      <c r="AQ31" s="238">
        <f>SUM(AL31,AN31)</f>
        <v>1</v>
      </c>
    </row>
    <row r="32" spans="1:35" ht="14.2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</row>
    <row r="33" spans="1:35" ht="14.2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ht="14.2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</row>
    <row r="35" spans="1:35" ht="14.2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</row>
    <row r="36" spans="1:35" ht="14.2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39" t="s">
        <v>144</v>
      </c>
      <c r="Z36" s="207"/>
      <c r="AA36" s="207"/>
      <c r="AB36" s="207"/>
      <c r="AC36" s="207"/>
      <c r="AD36" s="13"/>
      <c r="AE36" s="13"/>
      <c r="AF36" s="13"/>
      <c r="AG36" s="204"/>
      <c r="AH36" s="204"/>
      <c r="AI36" s="204"/>
    </row>
    <row r="37" spans="1:35" ht="14.2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7"/>
      <c r="Z37" s="207"/>
      <c r="AA37" s="207"/>
      <c r="AB37" s="207"/>
      <c r="AC37" s="207"/>
      <c r="AD37" s="13"/>
      <c r="AE37" s="13"/>
      <c r="AF37" s="13"/>
      <c r="AG37" s="204"/>
      <c r="AH37" s="204"/>
      <c r="AI37" s="204"/>
    </row>
    <row r="38" spans="1:35" ht="14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7"/>
      <c r="Z38" s="207"/>
      <c r="AA38" s="207"/>
      <c r="AB38" s="207"/>
      <c r="AC38" s="207"/>
      <c r="AD38" s="13"/>
      <c r="AE38" s="13"/>
      <c r="AF38" s="13"/>
      <c r="AG38" s="204"/>
      <c r="AH38" s="204"/>
      <c r="AI38" s="204"/>
    </row>
    <row r="39" spans="1:35" ht="14.2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548"/>
      <c r="Z39" s="549"/>
      <c r="AA39" s="549"/>
      <c r="AB39" s="549"/>
      <c r="AC39" s="549"/>
      <c r="AD39" s="549"/>
      <c r="AE39" s="549"/>
      <c r="AF39" s="549"/>
      <c r="AG39" s="204"/>
      <c r="AH39" s="204"/>
      <c r="AI39" s="204"/>
    </row>
    <row r="40" spans="1:35" ht="14.2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70" t="s">
        <v>326</v>
      </c>
      <c r="Z40" s="548"/>
      <c r="AA40" s="549"/>
      <c r="AB40" s="549"/>
      <c r="AC40" s="549"/>
      <c r="AD40" s="549"/>
      <c r="AE40" s="549"/>
      <c r="AF40" s="13"/>
      <c r="AG40" s="204"/>
      <c r="AH40" s="204"/>
      <c r="AI40" s="204"/>
    </row>
    <row r="41" spans="1:35" ht="14.2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</row>
    <row r="42" spans="1:35" ht="14.2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</row>
    <row r="43" spans="1:35" ht="14.2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</row>
    <row r="44" spans="1:35" ht="14.2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</row>
    <row r="45" spans="1:35" ht="14.2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</row>
    <row r="46" spans="1:35" ht="14.2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</row>
    <row r="47" spans="1:35" ht="14.2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</row>
    <row r="48" spans="1:35" ht="14.2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</row>
    <row r="49" spans="1:35" ht="14.2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</row>
    <row r="50" spans="1:35" ht="14.2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</row>
    <row r="51" spans="1:35" ht="14.2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</row>
    <row r="52" spans="1:35" ht="14.2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</row>
    <row r="53" spans="1:35" ht="14.2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</row>
    <row r="54" spans="1:35" ht="14.2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ht="14.2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</row>
    <row r="56" spans="1:35" ht="14.2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ht="14.2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1:35" ht="14.2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</row>
    <row r="59" spans="1:35" ht="14.2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</row>
    <row r="60" spans="1:35" ht="14.2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</row>
    <row r="61" spans="1:35" ht="14.2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35" ht="14.2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</row>
    <row r="63" spans="1:47" ht="14.2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</row>
    <row r="64" spans="1:35" ht="15" hidden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</row>
    <row r="65" spans="1:35" ht="15" hidden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</row>
    <row r="66" spans="1:35" ht="15" hidden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1:35" ht="15" hidden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8" spans="1:35" ht="15" hidden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</row>
    <row r="69" spans="1:35" ht="15" hidden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</row>
    <row r="70" spans="1:35" ht="15" hidden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</row>
    <row r="71" spans="1:35" ht="15" hidden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</row>
    <row r="72" spans="1:35" ht="15" hidden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</row>
    <row r="73" spans="1:35" ht="15" hidden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</row>
    <row r="74" spans="1:35" ht="15" hidden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</row>
    <row r="75" spans="1:35" ht="15" hidden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</row>
  </sheetData>
  <sheetProtection password="CEA8" sheet="1"/>
  <mergeCells count="166">
    <mergeCell ref="Q29:R29"/>
    <mergeCell ref="Y39:AF39"/>
    <mergeCell ref="Z40:AE40"/>
    <mergeCell ref="B29:F29"/>
    <mergeCell ref="G29:H29"/>
    <mergeCell ref="I29:J29"/>
    <mergeCell ref="K29:L29"/>
    <mergeCell ref="M29:N29"/>
    <mergeCell ref="O29:P29"/>
    <mergeCell ref="Q27:R27"/>
    <mergeCell ref="B28:F28"/>
    <mergeCell ref="G28:H28"/>
    <mergeCell ref="I28:J28"/>
    <mergeCell ref="K28:L28"/>
    <mergeCell ref="M28:N28"/>
    <mergeCell ref="O28:P28"/>
    <mergeCell ref="Q28:R28"/>
    <mergeCell ref="B27:F27"/>
    <mergeCell ref="G27:H27"/>
    <mergeCell ref="I27:J27"/>
    <mergeCell ref="K27:L27"/>
    <mergeCell ref="M27:N27"/>
    <mergeCell ref="O27:P27"/>
    <mergeCell ref="Q25:R25"/>
    <mergeCell ref="B26:F26"/>
    <mergeCell ref="G26:H26"/>
    <mergeCell ref="I26:J26"/>
    <mergeCell ref="K26:L26"/>
    <mergeCell ref="M26:N26"/>
    <mergeCell ref="O26:P26"/>
    <mergeCell ref="Q26:R26"/>
    <mergeCell ref="B25:F25"/>
    <mergeCell ref="G25:H25"/>
    <mergeCell ref="I25:J25"/>
    <mergeCell ref="K25:L25"/>
    <mergeCell ref="M25:N25"/>
    <mergeCell ref="O25:P25"/>
    <mergeCell ref="Q23:R23"/>
    <mergeCell ref="B24:F24"/>
    <mergeCell ref="G24:H24"/>
    <mergeCell ref="I24:J24"/>
    <mergeCell ref="K24:L24"/>
    <mergeCell ref="M24:N24"/>
    <mergeCell ref="O24:P24"/>
    <mergeCell ref="Q24:R24"/>
    <mergeCell ref="B23:F23"/>
    <mergeCell ref="G23:H23"/>
    <mergeCell ref="I23:J23"/>
    <mergeCell ref="K23:L23"/>
    <mergeCell ref="M23:N23"/>
    <mergeCell ref="O23:P23"/>
    <mergeCell ref="Q21:R21"/>
    <mergeCell ref="B22:F22"/>
    <mergeCell ref="G22:H22"/>
    <mergeCell ref="I22:J22"/>
    <mergeCell ref="K22:L22"/>
    <mergeCell ref="M22:N22"/>
    <mergeCell ref="O22:P22"/>
    <mergeCell ref="Q22:R22"/>
    <mergeCell ref="B21:F21"/>
    <mergeCell ref="G21:H21"/>
    <mergeCell ref="I21:J21"/>
    <mergeCell ref="K21:L21"/>
    <mergeCell ref="M21:N21"/>
    <mergeCell ref="O21:P21"/>
    <mergeCell ref="Q19:R19"/>
    <mergeCell ref="B20:F20"/>
    <mergeCell ref="G20:H20"/>
    <mergeCell ref="I20:J20"/>
    <mergeCell ref="K20:L20"/>
    <mergeCell ref="M20:N20"/>
    <mergeCell ref="O20:P20"/>
    <mergeCell ref="Q20:R20"/>
    <mergeCell ref="B19:F19"/>
    <mergeCell ref="G19:H19"/>
    <mergeCell ref="I19:J19"/>
    <mergeCell ref="K19:L19"/>
    <mergeCell ref="M19:N19"/>
    <mergeCell ref="O19:P19"/>
    <mergeCell ref="Q17:R17"/>
    <mergeCell ref="B18:F18"/>
    <mergeCell ref="G18:H18"/>
    <mergeCell ref="I18:J18"/>
    <mergeCell ref="K18:L18"/>
    <mergeCell ref="M18:N18"/>
    <mergeCell ref="O18:P18"/>
    <mergeCell ref="Q18:R18"/>
    <mergeCell ref="B17:F17"/>
    <mergeCell ref="G17:H17"/>
    <mergeCell ref="I17:J17"/>
    <mergeCell ref="K17:L17"/>
    <mergeCell ref="M17:N17"/>
    <mergeCell ref="O17:P17"/>
    <mergeCell ref="Q15:R15"/>
    <mergeCell ref="B16:F16"/>
    <mergeCell ref="G16:H16"/>
    <mergeCell ref="I16:J16"/>
    <mergeCell ref="K16:L16"/>
    <mergeCell ref="M16:N16"/>
    <mergeCell ref="O16:P16"/>
    <mergeCell ref="Q16:R16"/>
    <mergeCell ref="B15:F15"/>
    <mergeCell ref="G15:H15"/>
    <mergeCell ref="I15:J15"/>
    <mergeCell ref="K15:L15"/>
    <mergeCell ref="M15:N15"/>
    <mergeCell ref="O15:P15"/>
    <mergeCell ref="Q13:R13"/>
    <mergeCell ref="B14:F14"/>
    <mergeCell ref="G14:H14"/>
    <mergeCell ref="I14:J14"/>
    <mergeCell ref="K14:L14"/>
    <mergeCell ref="M14:N14"/>
    <mergeCell ref="O14:P14"/>
    <mergeCell ref="Q14:R14"/>
    <mergeCell ref="B13:F13"/>
    <mergeCell ref="G13:H13"/>
    <mergeCell ref="I13:J13"/>
    <mergeCell ref="K13:L13"/>
    <mergeCell ref="M13:N13"/>
    <mergeCell ref="O13:P13"/>
    <mergeCell ref="Q11:R11"/>
    <mergeCell ref="B12:F12"/>
    <mergeCell ref="G12:H12"/>
    <mergeCell ref="I12:J12"/>
    <mergeCell ref="K12:L12"/>
    <mergeCell ref="M12:N12"/>
    <mergeCell ref="O12:P12"/>
    <mergeCell ref="Q12:R12"/>
    <mergeCell ref="B11:F11"/>
    <mergeCell ref="G11:H11"/>
    <mergeCell ref="I11:J11"/>
    <mergeCell ref="K11:L11"/>
    <mergeCell ref="M11:N11"/>
    <mergeCell ref="O11:P11"/>
    <mergeCell ref="Q9:R9"/>
    <mergeCell ref="B10:F10"/>
    <mergeCell ref="G10:H10"/>
    <mergeCell ref="I10:J10"/>
    <mergeCell ref="K10:L10"/>
    <mergeCell ref="M10:N10"/>
    <mergeCell ref="O10:P10"/>
    <mergeCell ref="Q10:R10"/>
    <mergeCell ref="B9:F9"/>
    <mergeCell ref="G9:H9"/>
    <mergeCell ref="I9:J9"/>
    <mergeCell ref="K9:L9"/>
    <mergeCell ref="M9:N9"/>
    <mergeCell ref="O9:P9"/>
    <mergeCell ref="AK7:AN7"/>
    <mergeCell ref="G8:H8"/>
    <mergeCell ref="I8:J8"/>
    <mergeCell ref="K8:L8"/>
    <mergeCell ref="M8:N8"/>
    <mergeCell ref="O8:P8"/>
    <mergeCell ref="Q8:R8"/>
    <mergeCell ref="AK8:AL8"/>
    <mergeCell ref="AM8:AN8"/>
    <mergeCell ref="B1:AH2"/>
    <mergeCell ref="C3:S3"/>
    <mergeCell ref="C4:S4"/>
    <mergeCell ref="B6:F8"/>
    <mergeCell ref="G6:R6"/>
    <mergeCell ref="G7:J7"/>
    <mergeCell ref="K7:N7"/>
    <mergeCell ref="O7:R7"/>
  </mergeCells>
  <conditionalFormatting sqref="O10:R29">
    <cfRule type="cellIs" priority="3" dxfId="44" operator="equal" stopIfTrue="1">
      <formula>"SALAH"</formula>
    </cfRule>
  </conditionalFormatting>
  <conditionalFormatting sqref="Y39:AF39">
    <cfRule type="containsBlanks" priority="2" dxfId="0" stopIfTrue="1">
      <formula>LEN(TRIM(Y39))=0</formula>
    </cfRule>
  </conditionalFormatting>
  <conditionalFormatting sqref="Z40:AE40">
    <cfRule type="containsBlanks" priority="1" dxfId="0" stopIfTrue="1">
      <formula>LEN(TRIM(Z40))=0</formula>
    </cfRule>
  </conditionalFormatting>
  <dataValidations count="3">
    <dataValidation allowBlank="1" showInputMessage="1" showErrorMessage="1" sqref="T3"/>
    <dataValidation type="whole" allowBlank="1" showInputMessage="1" showErrorMessage="1" error="Di isi dengan angka 1 atau 2" sqref="U3">
      <formula1>1</formula1>
      <formula2>2</formula2>
    </dataValidation>
    <dataValidation type="whole" allowBlank="1" showInputMessage="1" showErrorMessage="1" errorTitle="PERHATIAN !" error="Isilah dengan ANGKA" sqref="G10:G29">
      <formula1>0</formula1>
      <formula2>500</formula2>
    </dataValidation>
  </dataValidations>
  <printOptions/>
  <pageMargins left="0.7" right="0.7" top="0.75" bottom="0.75" header="0.3" footer="0.3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2018-07-24T04:32:23Z</dcterms:created>
  <dcterms:modified xsi:type="dcterms:W3CDTF">2019-07-25T08:38:15Z</dcterms:modified>
  <cp:category/>
  <cp:version/>
  <cp:contentType/>
  <cp:contentStatus/>
</cp:coreProperties>
</file>